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mc:AlternateContent xmlns:mc="http://schemas.openxmlformats.org/markup-compatibility/2006">
    <mc:Choice Requires="x15">
      <x15ac:absPath xmlns:x15ac="http://schemas.microsoft.com/office/spreadsheetml/2010/11/ac" url="C:\Users\deshawn\Desktop\Newly Designed Webpages\"/>
    </mc:Choice>
  </mc:AlternateContent>
  <bookViews>
    <workbookView xWindow="0" yWindow="0" windowWidth="28800" windowHeight="11310" tabRatio="815"/>
  </bookViews>
  <sheets>
    <sheet name="List of goals" sheetId="44" r:id="rId1"/>
    <sheet name="Yr 2 Action Plan" sheetId="45" r:id="rId2"/>
    <sheet name="Mbr Cnt FY2" sheetId="27" r:id="rId3"/>
    <sheet name="Program #1" sheetId="38" r:id="rId4"/>
    <sheet name="Program #2" sheetId="39" r:id="rId5"/>
    <sheet name="Induction Worksheet " sheetId="40" r:id="rId6"/>
    <sheet name="Fundraising #1" sheetId="41" r:id="rId7"/>
    <sheet name="Fundraising #2" sheetId="42" r:id="rId8"/>
    <sheet name="BC" sheetId="43" r:id="rId9"/>
    <sheet name="Dues Calulator" sheetId="26" r:id="rId10"/>
    <sheet name="YR 2 Expense &amp; Income" sheetId="37" r:id="rId11"/>
    <sheet name="12Month Expense-Income Workshee" sheetId="19" r:id="rId12"/>
  </sheets>
  <externalReferences>
    <externalReference r:id="rId13"/>
  </externalReferences>
  <calcPr calcId="171026"/>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37" l="1"/>
  <c r="E26" i="37"/>
  <c r="E28" i="37"/>
  <c r="E27" i="37"/>
  <c r="B33" i="37"/>
  <c r="B28" i="37"/>
  <c r="B27" i="37"/>
  <c r="B26" i="37"/>
  <c r="E40" i="37"/>
  <c r="A12" i="26"/>
  <c r="B6" i="26"/>
  <c r="E12" i="37"/>
  <c r="E9" i="37"/>
  <c r="E8" i="37"/>
  <c r="E6" i="37"/>
  <c r="B6" i="37"/>
  <c r="B12" i="37"/>
  <c r="B9" i="37"/>
  <c r="B8" i="37"/>
  <c r="A28" i="27"/>
  <c r="B23" i="27"/>
  <c r="C26" i="43"/>
  <c r="C18" i="43"/>
  <c r="B18" i="43"/>
  <c r="D18" i="43" s="1"/>
  <c r="D17" i="43"/>
  <c r="D16" i="43"/>
  <c r="D15" i="43"/>
  <c r="D14" i="43"/>
  <c r="D13" i="43"/>
  <c r="D12" i="43"/>
  <c r="D11" i="43"/>
  <c r="D10" i="43"/>
  <c r="D9" i="43"/>
  <c r="D8" i="43"/>
  <c r="D7" i="43"/>
  <c r="D6" i="43"/>
  <c r="D5" i="43"/>
  <c r="E50" i="42"/>
  <c r="E49" i="42"/>
  <c r="E48" i="42"/>
  <c r="E42" i="42"/>
  <c r="E41" i="42"/>
  <c r="E40" i="42"/>
  <c r="D35" i="42"/>
  <c r="E13" i="37" s="1"/>
  <c r="C35" i="42"/>
  <c r="B13" i="37" s="1"/>
  <c r="E34" i="42"/>
  <c r="E33" i="42"/>
  <c r="E32" i="42"/>
  <c r="E31" i="42"/>
  <c r="E30" i="42"/>
  <c r="E27" i="42"/>
  <c r="E26" i="42"/>
  <c r="E25" i="42"/>
  <c r="E23" i="42"/>
  <c r="E22" i="42"/>
  <c r="E21" i="42"/>
  <c r="E20" i="42"/>
  <c r="E19" i="42"/>
  <c r="E17" i="42"/>
  <c r="E16" i="42"/>
  <c r="E15" i="42"/>
  <c r="E14" i="42"/>
  <c r="E13" i="42"/>
  <c r="E12" i="42"/>
  <c r="E11" i="42"/>
  <c r="E10" i="42"/>
  <c r="E8" i="42"/>
  <c r="E7" i="42"/>
  <c r="E6" i="42"/>
  <c r="E5" i="42"/>
  <c r="E4" i="42"/>
  <c r="E52" i="41"/>
  <c r="E50" i="41"/>
  <c r="E49" i="41"/>
  <c r="E48" i="41"/>
  <c r="E42" i="41"/>
  <c r="E41" i="41"/>
  <c r="E44" i="41" s="1"/>
  <c r="E40" i="41"/>
  <c r="D35" i="41"/>
  <c r="C35" i="41"/>
  <c r="E34" i="41"/>
  <c r="E33" i="41"/>
  <c r="E32" i="41"/>
  <c r="E31" i="41"/>
  <c r="E30" i="41"/>
  <c r="E27" i="41"/>
  <c r="E26" i="41"/>
  <c r="E25" i="41"/>
  <c r="E23" i="41"/>
  <c r="E22" i="41"/>
  <c r="E21" i="41"/>
  <c r="E20" i="41"/>
  <c r="E19" i="41"/>
  <c r="E17" i="41"/>
  <c r="E16" i="41"/>
  <c r="E15" i="41"/>
  <c r="E14" i="41"/>
  <c r="E13" i="41"/>
  <c r="E12" i="41"/>
  <c r="E11" i="41"/>
  <c r="E10" i="41"/>
  <c r="E8" i="41"/>
  <c r="E7" i="41"/>
  <c r="E6" i="41"/>
  <c r="E5" i="41"/>
  <c r="E4" i="41"/>
  <c r="E52" i="40"/>
  <c r="E50" i="40"/>
  <c r="E49" i="40"/>
  <c r="E43" i="40"/>
  <c r="E42" i="40"/>
  <c r="D37" i="40"/>
  <c r="C37" i="40"/>
  <c r="E36" i="40"/>
  <c r="E35" i="40"/>
  <c r="E34" i="40"/>
  <c r="E33" i="40"/>
  <c r="E32" i="40"/>
  <c r="E30" i="40"/>
  <c r="E29" i="40"/>
  <c r="E28" i="40"/>
  <c r="E26" i="40"/>
  <c r="E25" i="40"/>
  <c r="E24" i="40"/>
  <c r="E22" i="40"/>
  <c r="E21" i="40"/>
  <c r="E19" i="40"/>
  <c r="E18" i="40"/>
  <c r="E17" i="40"/>
  <c r="E15" i="40"/>
  <c r="E14" i="40"/>
  <c r="E12" i="40"/>
  <c r="E11" i="40"/>
  <c r="E10" i="40"/>
  <c r="E9" i="40"/>
  <c r="E7" i="40"/>
  <c r="E6" i="40"/>
  <c r="E5" i="40"/>
  <c r="E4" i="40"/>
  <c r="E50" i="39"/>
  <c r="E49" i="39"/>
  <c r="E52" i="39" s="1"/>
  <c r="E43" i="39"/>
  <c r="E42" i="39"/>
  <c r="E45" i="39" s="1"/>
  <c r="E37" i="39"/>
  <c r="D37" i="39"/>
  <c r="C37" i="39"/>
  <c r="E36" i="39"/>
  <c r="E35" i="39"/>
  <c r="E34" i="39"/>
  <c r="E33" i="39"/>
  <c r="E32" i="39"/>
  <c r="E30" i="39"/>
  <c r="E29" i="39"/>
  <c r="E28" i="39"/>
  <c r="E26" i="39"/>
  <c r="E25" i="39"/>
  <c r="E24" i="39"/>
  <c r="E22" i="39"/>
  <c r="E20" i="39"/>
  <c r="E19" i="39"/>
  <c r="E18" i="39"/>
  <c r="E16" i="39"/>
  <c r="E14" i="39"/>
  <c r="E11" i="39"/>
  <c r="E10" i="39"/>
  <c r="E9" i="39"/>
  <c r="E7" i="39"/>
  <c r="E6" i="39"/>
  <c r="E5" i="39"/>
  <c r="E4" i="39"/>
  <c r="E50" i="38"/>
  <c r="E49" i="38"/>
  <c r="E52" i="38" s="1"/>
  <c r="E45" i="38"/>
  <c r="E43" i="38"/>
  <c r="E42" i="38"/>
  <c r="D37" i="38"/>
  <c r="C37" i="38"/>
  <c r="E36" i="38"/>
  <c r="E35" i="38"/>
  <c r="E34" i="38"/>
  <c r="E33" i="38"/>
  <c r="E32" i="38"/>
  <c r="E30" i="38"/>
  <c r="E29" i="38"/>
  <c r="E28" i="38"/>
  <c r="E26" i="38"/>
  <c r="E25" i="38"/>
  <c r="E24" i="38"/>
  <c r="E22" i="38"/>
  <c r="E20" i="38"/>
  <c r="E19" i="38"/>
  <c r="E18" i="38"/>
  <c r="E16" i="38"/>
  <c r="E14" i="38"/>
  <c r="E11" i="38"/>
  <c r="E10" i="38"/>
  <c r="E9" i="38"/>
  <c r="E7" i="38"/>
  <c r="E6" i="38"/>
  <c r="E5" i="38"/>
  <c r="E4" i="38"/>
  <c r="E41" i="37"/>
  <c r="E42" i="37" l="1"/>
  <c r="E44" i="42"/>
  <c r="B34" i="37" s="1"/>
  <c r="B37" i="37" s="1"/>
  <c r="E52" i="42"/>
  <c r="E34" i="37" s="1"/>
  <c r="E37" i="37" s="1"/>
  <c r="B3" i="26" s="1"/>
  <c r="E22" i="37"/>
  <c r="B2" i="26" s="1"/>
  <c r="E45" i="40"/>
  <c r="E37" i="40"/>
  <c r="B22" i="37"/>
  <c r="E35" i="42"/>
  <c r="E35" i="41"/>
  <c r="E37" i="38"/>
  <c r="F19" i="27" l="1"/>
  <c r="F9" i="27"/>
  <c r="E19" i="27" s="1"/>
  <c r="G19" i="27" l="1"/>
  <c r="C30" i="27"/>
  <c r="C29" i="27" l="1"/>
  <c r="C31" i="27"/>
  <c r="C32" i="27"/>
  <c r="C33" i="27"/>
  <c r="C28" i="27"/>
  <c r="Z28" i="19" l="1"/>
  <c r="AA28" i="19" s="1"/>
  <c r="AB28" i="19" s="1"/>
  <c r="AC28" i="19" s="1"/>
  <c r="AD28" i="19" s="1"/>
  <c r="AE28" i="19" s="1"/>
  <c r="AF28" i="19" s="1"/>
  <c r="AG28" i="19" s="1"/>
  <c r="AH28" i="19" s="1"/>
  <c r="AI28" i="19" s="1"/>
  <c r="AJ28" i="19" s="1"/>
  <c r="AK28" i="19" s="1"/>
  <c r="K28" i="19"/>
  <c r="L28" i="19" s="1"/>
  <c r="M28" i="19" s="1"/>
  <c r="N28" i="19" s="1"/>
  <c r="O28" i="19" s="1"/>
  <c r="P28" i="19" s="1"/>
  <c r="Q28" i="19" s="1"/>
  <c r="R28" i="19" s="1"/>
  <c r="S28" i="19" s="1"/>
  <c r="B28" i="19"/>
  <c r="C28" i="19" s="1"/>
  <c r="D28" i="19" s="1"/>
  <c r="B10" i="27" l="1"/>
  <c r="A6" i="27"/>
  <c r="B9" i="27" s="1"/>
  <c r="B4" i="26" l="1"/>
  <c r="B13" i="27"/>
  <c r="G28" i="19"/>
  <c r="T28" i="19"/>
  <c r="U28" i="19"/>
  <c r="V28" i="19"/>
  <c r="W28" i="19"/>
  <c r="X28" i="19"/>
  <c r="H28" i="19"/>
  <c r="I28" i="19"/>
  <c r="J28" i="19"/>
  <c r="Y28" i="19"/>
  <c r="E28" i="19"/>
  <c r="F28" i="19"/>
  <c r="H14" i="19"/>
  <c r="I14" i="19"/>
  <c r="K14" i="19"/>
  <c r="L14" i="19"/>
  <c r="N14" i="19"/>
  <c r="O14" i="19"/>
  <c r="Q14" i="19"/>
  <c r="R14" i="19"/>
  <c r="T14" i="19"/>
  <c r="U14" i="19"/>
  <c r="W14" i="19"/>
  <c r="X14" i="19"/>
  <c r="Z14" i="19"/>
  <c r="AA14" i="19"/>
  <c r="AC14" i="19"/>
  <c r="AD14" i="19"/>
  <c r="AF14" i="19"/>
  <c r="E14" i="19"/>
  <c r="F14" i="19"/>
  <c r="B14" i="19"/>
  <c r="C14" i="19"/>
  <c r="AH14" i="19"/>
  <c r="AB14" i="19"/>
  <c r="V14" i="19"/>
  <c r="M14" i="19"/>
  <c r="J14" i="19"/>
  <c r="D14" i="19"/>
  <c r="S14" i="19"/>
  <c r="P14" i="19"/>
  <c r="Y14" i="19"/>
  <c r="AE14" i="19"/>
  <c r="G14" i="19"/>
  <c r="AG14" i="19"/>
  <c r="AI14" i="19"/>
  <c r="AJ14" i="19"/>
  <c r="AK14" i="19"/>
  <c r="C18" i="27" l="1"/>
  <c r="A23" i="27"/>
  <c r="C19" i="26"/>
  <c r="C23" i="27" l="1"/>
  <c r="C14" i="26"/>
  <c r="C21" i="26"/>
  <c r="C23" i="26"/>
  <c r="B8" i="26"/>
  <c r="C17" i="26"/>
  <c r="C20" i="26"/>
  <c r="C16" i="26"/>
  <c r="C22" i="26"/>
  <c r="C13" i="26"/>
  <c r="C18" i="26"/>
  <c r="C12" i="26"/>
  <c r="C15" i="26"/>
</calcChain>
</file>

<file path=xl/comments1.xml><?xml version="1.0" encoding="utf-8"?>
<comments xmlns="http://schemas.openxmlformats.org/spreadsheetml/2006/main">
  <authors>
    <author>DeShawn Easley</author>
  </authors>
  <commentList>
    <comment ref="E14" authorId="0" shapeId="0">
      <text>
        <r>
          <rPr>
            <b/>
            <sz val="9"/>
            <color indexed="81"/>
            <rFont val="Tahoma"/>
            <family val="2"/>
          </rPr>
          <t>DeShawn Easley:</t>
        </r>
        <r>
          <rPr>
            <sz val="9"/>
            <color indexed="81"/>
            <rFont val="Tahoma"/>
            <family val="2"/>
          </rPr>
          <t xml:space="preserve">
See Reference mbr cnt worksheet
They will fill in this box</t>
        </r>
      </text>
    </comment>
    <comment ref="A18" authorId="0" shapeId="0">
      <text>
        <r>
          <rPr>
            <b/>
            <sz val="9"/>
            <color indexed="81"/>
            <rFont val="Tahoma"/>
            <family val="2"/>
          </rPr>
          <t>DeShawn Easley:</t>
        </r>
        <r>
          <rPr>
            <sz val="9"/>
            <color indexed="81"/>
            <rFont val="Tahoma"/>
            <family val="2"/>
          </rPr>
          <t xml:space="preserve">
</t>
        </r>
      </text>
    </comment>
  </commentList>
</comments>
</file>

<file path=xl/sharedStrings.xml><?xml version="1.0" encoding="utf-8"?>
<sst xmlns="http://schemas.openxmlformats.org/spreadsheetml/2006/main" count="552" uniqueCount="237">
  <si>
    <t>Estimated Cost</t>
  </si>
  <si>
    <t>Actual Cost</t>
  </si>
  <si>
    <t>Variance</t>
  </si>
  <si>
    <t xml:space="preserve">Total </t>
  </si>
  <si>
    <t>Expenses</t>
  </si>
  <si>
    <t>Site</t>
  </si>
  <si>
    <t>Refreshments</t>
  </si>
  <si>
    <t>Room/hall Rental</t>
  </si>
  <si>
    <t>Drinks</t>
  </si>
  <si>
    <t>Room/hall Deposit</t>
  </si>
  <si>
    <t>Food</t>
  </si>
  <si>
    <t>Equipment</t>
  </si>
  <si>
    <t>AV Equipment</t>
  </si>
  <si>
    <t>Total</t>
  </si>
  <si>
    <t>Program</t>
  </si>
  <si>
    <t>Decorations</t>
  </si>
  <si>
    <t>Balloons</t>
  </si>
  <si>
    <t>Travel</t>
  </si>
  <si>
    <t>Paper Supplies</t>
  </si>
  <si>
    <t>Hotel</t>
  </si>
  <si>
    <t>Candles</t>
  </si>
  <si>
    <t>Other</t>
  </si>
  <si>
    <t>Flowers</t>
  </si>
  <si>
    <t>Prizes</t>
  </si>
  <si>
    <t>Publicity</t>
  </si>
  <si>
    <t>Certificates</t>
  </si>
  <si>
    <t>Photocopying/Printing</t>
  </si>
  <si>
    <t>Speaker gift</t>
  </si>
  <si>
    <t>Postage</t>
  </si>
  <si>
    <t>Ribbons/Plaques/Trophies</t>
  </si>
  <si>
    <t>Miscellaneous</t>
  </si>
  <si>
    <t>Service Delivery</t>
  </si>
  <si>
    <t>Security</t>
  </si>
  <si>
    <t>Total Expenses</t>
  </si>
  <si>
    <t>Membership Category</t>
  </si>
  <si>
    <t>Baccalaureate students</t>
  </si>
  <si>
    <t>Graduate students</t>
  </si>
  <si>
    <t>Nurse leaders (who have never been inducted into STTI previously)</t>
  </si>
  <si>
    <t>STTI Members (who have previously been inducted into STTI via another chapter)</t>
  </si>
  <si>
    <t>Member Services</t>
  </si>
  <si>
    <t>Program/Activities Expenses</t>
  </si>
  <si>
    <t xml:space="preserve">Annual Business Meeting </t>
  </si>
  <si>
    <t>Member Benefit Expenses</t>
  </si>
  <si>
    <t>Fundraising Expenses</t>
  </si>
  <si>
    <t>Fundraising Activity #1</t>
  </si>
  <si>
    <t>Fundraising Activity #2</t>
  </si>
  <si>
    <t>Future Chapter Expense Consideration</t>
  </si>
  <si>
    <t>Chartering  Fee (one-time fee)</t>
  </si>
  <si>
    <t>Chapter Services Fees*</t>
  </si>
  <si>
    <t>Chapter Liability Insurance</t>
  </si>
  <si>
    <r>
      <t>Travel to Biennial Convention (1 person)</t>
    </r>
    <r>
      <rPr>
        <i/>
        <sz val="10"/>
        <rFont val="Calibri"/>
        <family val="2"/>
        <scheme val="minor"/>
      </rPr>
      <t xml:space="preserve">
</t>
    </r>
    <r>
      <rPr>
        <i/>
        <sz val="9"/>
        <rFont val="Calibri"/>
        <family val="2"/>
        <scheme val="minor"/>
      </rPr>
      <t xml:space="preserve">Note: STTI requires 2 representatives </t>
    </r>
  </si>
  <si>
    <t>Audit</t>
  </si>
  <si>
    <t>Guest Fee</t>
  </si>
  <si>
    <t>Contributions</t>
  </si>
  <si>
    <t>Donations</t>
  </si>
  <si>
    <t>Sponsorship</t>
  </si>
  <si>
    <t>Grants</t>
  </si>
  <si>
    <t>Investment Payout</t>
  </si>
  <si>
    <t>Membership Count</t>
  </si>
  <si>
    <t>Member Dues Table</t>
  </si>
  <si>
    <t>Total Income</t>
  </si>
  <si>
    <t>Annual Business Meeting</t>
  </si>
  <si>
    <t>July</t>
  </si>
  <si>
    <t>August</t>
  </si>
  <si>
    <t>September</t>
  </si>
  <si>
    <t>October</t>
  </si>
  <si>
    <t>November</t>
  </si>
  <si>
    <t>December</t>
  </si>
  <si>
    <t xml:space="preserve">January </t>
  </si>
  <si>
    <t>February</t>
  </si>
  <si>
    <t xml:space="preserve">March </t>
  </si>
  <si>
    <t xml:space="preserve">April </t>
  </si>
  <si>
    <t>May</t>
  </si>
  <si>
    <t>June</t>
  </si>
  <si>
    <t>Budget</t>
  </si>
  <si>
    <t>Actual</t>
  </si>
  <si>
    <t xml:space="preserve">Budget </t>
  </si>
  <si>
    <t>Administrative Fees</t>
  </si>
  <si>
    <t>Bank Fees</t>
  </si>
  <si>
    <t>Delegates Representatives</t>
  </si>
  <si>
    <t>DHS Website</t>
  </si>
  <si>
    <t>Induction Ceremony</t>
  </si>
  <si>
    <t>Program #1 (keynote speaker)</t>
  </si>
  <si>
    <t>Program #2</t>
  </si>
  <si>
    <t>Program #3 (keynote speaker)</t>
  </si>
  <si>
    <t>Income</t>
  </si>
  <si>
    <t>Fundraising #1</t>
  </si>
  <si>
    <t>Induction Ceremony Fee</t>
  </si>
  <si>
    <t>Program #1 (Registration Fee)</t>
  </si>
  <si>
    <t>Program #2 (Registration Fee)</t>
  </si>
  <si>
    <t>Program #3 (Registration Fee)</t>
  </si>
  <si>
    <t>Program #1</t>
  </si>
  <si>
    <t>Insurance</t>
  </si>
  <si>
    <t>Fundraising #2</t>
  </si>
  <si>
    <t>Quantity</t>
  </si>
  <si>
    <t>Estimated number of students who will join the honor society</t>
  </si>
  <si>
    <t>Estimated Student Acceptance</t>
  </si>
  <si>
    <t>INCOME</t>
  </si>
  <si>
    <t xml:space="preserve">Bank Fees </t>
  </si>
  <si>
    <t xml:space="preserve">Honor Society Administrative Fees (office space, admin support, etc.) </t>
  </si>
  <si>
    <t>Membership Dues Rate</t>
  </si>
  <si>
    <t>Difference</t>
  </si>
  <si>
    <t xml:space="preserve">Breakeven Amount </t>
  </si>
  <si>
    <t>Membership Total</t>
  </si>
  <si>
    <t>Membership Revenue</t>
  </si>
  <si>
    <t>Basic Nursing Program Students
(Baccalaureate/Equivalent)
Total Number of FT-PT Students Enrolled</t>
  </si>
  <si>
    <t>Speaker(s)</t>
  </si>
  <si>
    <t>Centerpiece</t>
  </si>
  <si>
    <t>Speaker Honorarium</t>
  </si>
  <si>
    <t>Honorarium</t>
  </si>
  <si>
    <t>Guest Speaker (s)</t>
  </si>
  <si>
    <t xml:space="preserve">Promotion </t>
  </si>
  <si>
    <t>Table/Chair/linen rental</t>
  </si>
  <si>
    <t>Volunteer Expense</t>
  </si>
  <si>
    <t>Banners/Signs/Posters</t>
  </si>
  <si>
    <t>Auction Items</t>
  </si>
  <si>
    <t>Permits/licenses</t>
  </si>
  <si>
    <t>Venue Hire</t>
  </si>
  <si>
    <t>Website ticket Sales (ex. Ticket Biscuit)</t>
  </si>
  <si>
    <t>Ribbons/trophies/goodie bags</t>
  </si>
  <si>
    <t>Thank you gifts for speakers, volunteers</t>
  </si>
  <si>
    <t>Professional Photographer</t>
  </si>
  <si>
    <t>Room/Hall Rental</t>
  </si>
  <si>
    <t>Room/Hall Deposit</t>
  </si>
  <si>
    <t>Delegate #1</t>
  </si>
  <si>
    <t>Incidentals</t>
  </si>
  <si>
    <t>Registration Fee</t>
  </si>
  <si>
    <t>Estimate Cost</t>
  </si>
  <si>
    <t>Delegate #2</t>
  </si>
  <si>
    <t>Graduate Nursing Program Students
(Masters and Doctoral)
Total Number of FT-PT Students Enrolled</t>
  </si>
  <si>
    <t>Top 35% of class or cohort</t>
  </si>
  <si>
    <t xml:space="preserve">Notes: </t>
  </si>
  <si>
    <t xml:space="preserve">Projected Income </t>
  </si>
  <si>
    <t xml:space="preserve"> Other</t>
  </si>
  <si>
    <t>Total I</t>
  </si>
  <si>
    <t>Food/Refreshments</t>
  </si>
  <si>
    <t>Lodging</t>
  </si>
  <si>
    <t>Marketing/Communications</t>
  </si>
  <si>
    <t>Mailing Expenses</t>
  </si>
  <si>
    <t>Decorations/Supplies</t>
  </si>
  <si>
    <t>Awards</t>
  </si>
  <si>
    <t>Cost</t>
  </si>
  <si>
    <t>Total Expense</t>
  </si>
  <si>
    <t>Description</t>
  </si>
  <si>
    <t xml:space="preserve">Revenue from School </t>
  </si>
  <si>
    <t xml:space="preserve">In-kind Contribution </t>
  </si>
  <si>
    <t>Entry Fee</t>
  </si>
  <si>
    <t>Raffle</t>
  </si>
  <si>
    <t>Sale of Merchandise</t>
  </si>
  <si>
    <t xml:space="preserve">Description </t>
  </si>
  <si>
    <t xml:space="preserve">Amount </t>
  </si>
  <si>
    <r>
      <t>Scholarship  (</t>
    </r>
    <r>
      <rPr>
        <i/>
        <sz val="10"/>
        <rFont val="Calibri"/>
        <family val="2"/>
        <scheme val="minor"/>
      </rPr>
      <t>See Tip Sheet for recommendations</t>
    </r>
    <r>
      <rPr>
        <sz val="10"/>
        <rFont val="Calibri"/>
        <family val="2"/>
        <scheme val="minor"/>
      </rPr>
      <t>)</t>
    </r>
  </si>
  <si>
    <t>Ceremony Fee (for members)</t>
  </si>
  <si>
    <t xml:space="preserve">Induction Ceremony </t>
  </si>
  <si>
    <r>
      <t xml:space="preserve">Dues Calculator
DHS: __________________________________________
</t>
    </r>
    <r>
      <rPr>
        <b/>
        <sz val="12"/>
        <color rgb="FFFF0000"/>
        <rFont val="Calibri"/>
        <family val="2"/>
        <scheme val="minor"/>
      </rPr>
      <t>Fiscal Year 2</t>
    </r>
    <r>
      <rPr>
        <b/>
        <sz val="12"/>
        <rFont val="Calibri"/>
        <family val="2"/>
        <scheme val="minor"/>
      </rPr>
      <t>:_________to____________</t>
    </r>
  </si>
  <si>
    <t>Renewal Rate Reference Chart</t>
  </si>
  <si>
    <t>Total Number of Members from FY 1</t>
  </si>
  <si>
    <t>Renewal Rate</t>
  </si>
  <si>
    <t>Renewing Members</t>
  </si>
  <si>
    <t>Note: Use the reference chart below to determine the renewal rate.</t>
  </si>
  <si>
    <t>Number of renewing members from previous induction</t>
  </si>
  <si>
    <t>Multiplier</t>
  </si>
  <si>
    <t>Total Renewing Members</t>
  </si>
  <si>
    <t>New Members</t>
  </si>
  <si>
    <t>Total Number of Members</t>
  </si>
  <si>
    <t>Membership Summary</t>
  </si>
  <si>
    <t>Anticipated Renewing Members</t>
  </si>
  <si>
    <t>Estimated Renewing Member Count</t>
  </si>
  <si>
    <t>Actual Renewing Member Count</t>
  </si>
  <si>
    <t>Actual Renewing Members</t>
  </si>
  <si>
    <t>Actual Number of New Members Who Joined</t>
  </si>
  <si>
    <r>
      <t>(</t>
    </r>
    <r>
      <rPr>
        <i/>
        <sz val="11"/>
        <color theme="1"/>
        <rFont val="Calibri"/>
        <family val="2"/>
        <scheme val="minor"/>
      </rPr>
      <t>Actual Number of Members who renewed</t>
    </r>
    <r>
      <rPr>
        <sz val="11"/>
        <color theme="1"/>
        <rFont val="Calibri"/>
        <family val="2"/>
        <scheme val="minor"/>
      </rPr>
      <t>)</t>
    </r>
  </si>
  <si>
    <r>
      <rPr>
        <b/>
        <sz val="14"/>
        <rFont val="Calibri"/>
        <family val="2"/>
        <scheme val="minor"/>
      </rPr>
      <t xml:space="preserve">Estimated </t>
    </r>
    <r>
      <rPr>
        <b/>
        <sz val="12"/>
        <rFont val="Calibri"/>
        <family val="2"/>
        <scheme val="minor"/>
      </rPr>
      <t xml:space="preserve">New Membership Count 
DHS: __________________________________________
</t>
    </r>
    <r>
      <rPr>
        <b/>
        <sz val="12"/>
        <color rgb="FFFF0000"/>
        <rFont val="Calibri"/>
        <family val="2"/>
        <scheme val="minor"/>
      </rPr>
      <t>Fiscal Year 2</t>
    </r>
    <r>
      <rPr>
        <b/>
        <sz val="12"/>
        <rFont val="Calibri"/>
        <family val="2"/>
        <scheme val="minor"/>
      </rPr>
      <t>: _________to____________</t>
    </r>
  </si>
  <si>
    <r>
      <rPr>
        <b/>
        <sz val="14"/>
        <rFont val="Calibri"/>
        <family val="2"/>
        <scheme val="minor"/>
      </rPr>
      <t xml:space="preserve">Actual </t>
    </r>
    <r>
      <rPr>
        <b/>
        <sz val="12"/>
        <rFont val="Calibri"/>
        <family val="2"/>
        <scheme val="minor"/>
      </rPr>
      <t xml:space="preserve">New Membership Count 
DHS: __________________________________________
</t>
    </r>
    <r>
      <rPr>
        <b/>
        <sz val="12"/>
        <color rgb="FFFF0000"/>
        <rFont val="Calibri"/>
        <family val="2"/>
        <scheme val="minor"/>
      </rPr>
      <t>Fiscal Year 2</t>
    </r>
    <r>
      <rPr>
        <b/>
        <sz val="12"/>
        <rFont val="Calibri"/>
        <family val="2"/>
        <scheme val="minor"/>
      </rPr>
      <t>: _________to____________</t>
    </r>
  </si>
  <si>
    <t>TOTAL MEMBERSHIP DUES REVENUE</t>
  </si>
  <si>
    <t>Membership Dues</t>
  </si>
  <si>
    <t>Actual Membership Count</t>
  </si>
  <si>
    <t>Program #2 Registration Income</t>
  </si>
  <si>
    <t>Program #1 Registration Income</t>
  </si>
  <si>
    <t>Actual Membership Due Revenue</t>
  </si>
  <si>
    <t>Projected Membership Dues Revenue</t>
  </si>
  <si>
    <t>EXPENSE</t>
  </si>
  <si>
    <r>
      <rPr>
        <b/>
        <sz val="14"/>
        <rFont val="Calibri"/>
        <family val="2"/>
        <scheme val="minor"/>
      </rPr>
      <t>ESTIMATED</t>
    </r>
    <r>
      <rPr>
        <b/>
        <sz val="12"/>
        <rFont val="Calibri"/>
        <family val="2"/>
        <scheme val="minor"/>
      </rPr>
      <t xml:space="preserve"> Expense and Income Worksheet
DHS: __________________________________________
</t>
    </r>
    <r>
      <rPr>
        <b/>
        <sz val="12"/>
        <color rgb="FFFF0000"/>
        <rFont val="Calibri"/>
        <family val="2"/>
        <scheme val="minor"/>
      </rPr>
      <t>Fiscal Year 2</t>
    </r>
    <r>
      <rPr>
        <b/>
        <sz val="12"/>
        <rFont val="Calibri"/>
        <family val="2"/>
        <scheme val="minor"/>
      </rPr>
      <t>:_________to____________</t>
    </r>
  </si>
  <si>
    <r>
      <rPr>
        <b/>
        <sz val="14"/>
        <rFont val="Calibri"/>
        <family val="2"/>
        <scheme val="minor"/>
      </rPr>
      <t>ACTUAL</t>
    </r>
    <r>
      <rPr>
        <b/>
        <sz val="12"/>
        <rFont val="Calibri"/>
        <family val="2"/>
        <scheme val="minor"/>
      </rPr>
      <t xml:space="preserve"> Expense and Income Worksheet
DHS: __________________________________________
</t>
    </r>
    <r>
      <rPr>
        <b/>
        <sz val="12"/>
        <color rgb="FFFF0000"/>
        <rFont val="Calibri"/>
        <family val="2"/>
        <scheme val="minor"/>
      </rPr>
      <t>Fiscal Year 2</t>
    </r>
    <r>
      <rPr>
        <b/>
        <sz val="12"/>
        <rFont val="Calibri"/>
        <family val="2"/>
        <scheme val="minor"/>
      </rPr>
      <t>:_________to____________</t>
    </r>
  </si>
  <si>
    <t>Table/chair/linen rental</t>
  </si>
  <si>
    <r>
      <t xml:space="preserve">Photocopying/Printing ( </t>
    </r>
    <r>
      <rPr>
        <i/>
        <sz val="10"/>
        <color theme="1"/>
        <rFont val="Calibri"/>
        <family val="2"/>
        <scheme val="minor"/>
      </rPr>
      <t>i.e. flyers, posters, brochures, programs</t>
    </r>
    <r>
      <rPr>
        <sz val="10"/>
        <color theme="1"/>
        <rFont val="Calibri"/>
        <family val="2"/>
        <scheme val="minor"/>
      </rPr>
      <t>)</t>
    </r>
  </si>
  <si>
    <t>Advertisement</t>
  </si>
  <si>
    <r>
      <rPr>
        <b/>
        <i/>
        <sz val="12"/>
        <color theme="1"/>
        <rFont val="Calibri"/>
        <family val="2"/>
        <scheme val="minor"/>
      </rPr>
      <t>Projected</t>
    </r>
    <r>
      <rPr>
        <b/>
        <sz val="12"/>
        <color theme="1"/>
        <rFont val="Calibri"/>
        <family val="2"/>
        <scheme val="minor"/>
      </rPr>
      <t xml:space="preserve"> </t>
    </r>
    <r>
      <rPr>
        <b/>
        <sz val="14"/>
        <color theme="1"/>
        <rFont val="Calibri"/>
        <family val="2"/>
        <scheme val="minor"/>
      </rPr>
      <t xml:space="preserve">INCOME </t>
    </r>
  </si>
  <si>
    <t xml:space="preserve">Guest Registration Fee </t>
  </si>
  <si>
    <t>Member Registration Fee</t>
  </si>
  <si>
    <r>
      <rPr>
        <b/>
        <i/>
        <sz val="11"/>
        <color theme="1"/>
        <rFont val="Calibri"/>
        <family val="2"/>
        <scheme val="minor"/>
      </rPr>
      <t>Actual</t>
    </r>
    <r>
      <rPr>
        <b/>
        <sz val="12"/>
        <color theme="1"/>
        <rFont val="Calibri"/>
        <family val="2"/>
        <scheme val="minor"/>
      </rPr>
      <t xml:space="preserve"> INCOME </t>
    </r>
  </si>
  <si>
    <r>
      <t xml:space="preserve">PROGRAM #1 EXPENSE WORKSHEET
DHS: __________________________________________
</t>
    </r>
    <r>
      <rPr>
        <b/>
        <sz val="12"/>
        <color rgb="FFFF0000"/>
        <rFont val="Calibri"/>
        <family val="2"/>
        <scheme val="minor"/>
      </rPr>
      <t>Fiscal Year 2</t>
    </r>
    <r>
      <rPr>
        <b/>
        <sz val="12"/>
        <rFont val="Calibri"/>
        <family val="2"/>
        <scheme val="minor"/>
      </rPr>
      <t>:_________to____________</t>
    </r>
  </si>
  <si>
    <r>
      <rPr>
        <b/>
        <i/>
        <sz val="11"/>
        <color theme="1"/>
        <rFont val="Calibri"/>
        <family val="2"/>
        <scheme val="minor"/>
      </rPr>
      <t>Projected</t>
    </r>
    <r>
      <rPr>
        <b/>
        <sz val="12"/>
        <color theme="1"/>
        <rFont val="Calibri"/>
        <family val="2"/>
        <scheme val="minor"/>
      </rPr>
      <t xml:space="preserve"> </t>
    </r>
    <r>
      <rPr>
        <b/>
        <sz val="14"/>
        <color theme="1"/>
        <rFont val="Calibri"/>
        <family val="2"/>
        <scheme val="minor"/>
      </rPr>
      <t>INCOME</t>
    </r>
  </si>
  <si>
    <t>Guest Registration Fee</t>
  </si>
  <si>
    <r>
      <rPr>
        <b/>
        <i/>
        <sz val="12"/>
        <color theme="1"/>
        <rFont val="Calibri"/>
        <family val="2"/>
        <scheme val="minor"/>
      </rPr>
      <t>Actual</t>
    </r>
    <r>
      <rPr>
        <b/>
        <sz val="12"/>
        <color theme="1"/>
        <rFont val="Calibri"/>
        <family val="2"/>
        <scheme val="minor"/>
      </rPr>
      <t xml:space="preserve"> </t>
    </r>
    <r>
      <rPr>
        <b/>
        <sz val="14"/>
        <color theme="1"/>
        <rFont val="Calibri"/>
        <family val="2"/>
        <scheme val="minor"/>
      </rPr>
      <t>INCOME</t>
    </r>
  </si>
  <si>
    <r>
      <t xml:space="preserve">PROGRAM #2 EXPENSE WORKSHEET
DHS: __________________________________________
</t>
    </r>
    <r>
      <rPr>
        <b/>
        <sz val="12"/>
        <color rgb="FFFF0000"/>
        <rFont val="Calibri"/>
        <family val="2"/>
        <scheme val="minor"/>
      </rPr>
      <t>Fiscal Year 2</t>
    </r>
    <r>
      <rPr>
        <b/>
        <sz val="12"/>
        <rFont val="Calibri"/>
        <family val="2"/>
        <scheme val="minor"/>
      </rPr>
      <t>:_________to____________</t>
    </r>
  </si>
  <si>
    <t>Inductee - flowers/ pins/etc.</t>
  </si>
  <si>
    <r>
      <rPr>
        <b/>
        <i/>
        <sz val="11"/>
        <color theme="1"/>
        <rFont val="Calibri"/>
        <family val="2"/>
        <scheme val="minor"/>
      </rPr>
      <t>Actual</t>
    </r>
    <r>
      <rPr>
        <b/>
        <sz val="11"/>
        <color theme="1"/>
        <rFont val="Calibri"/>
        <family val="2"/>
        <scheme val="minor"/>
      </rPr>
      <t xml:space="preserve"> </t>
    </r>
    <r>
      <rPr>
        <b/>
        <sz val="14"/>
        <color theme="1"/>
        <rFont val="Calibri"/>
        <family val="2"/>
        <scheme val="minor"/>
      </rPr>
      <t>INCOME</t>
    </r>
  </si>
  <si>
    <r>
      <t xml:space="preserve">INDUCTION CEREMONY WORKSHEET
DHS: __________________________________________
</t>
    </r>
    <r>
      <rPr>
        <b/>
        <sz val="12"/>
        <color rgb="FFFF0000"/>
        <rFont val="Calibri"/>
        <family val="2"/>
        <scheme val="minor"/>
      </rPr>
      <t>Fiscal Year 2</t>
    </r>
    <r>
      <rPr>
        <b/>
        <sz val="12"/>
        <rFont val="Calibri"/>
        <family val="2"/>
        <scheme val="minor"/>
      </rPr>
      <t>:_________to____________</t>
    </r>
  </si>
  <si>
    <t>Table and chair rental</t>
  </si>
  <si>
    <t>Table Accents (centerpieces, flowers, etc.)</t>
  </si>
  <si>
    <r>
      <rPr>
        <b/>
        <i/>
        <sz val="11"/>
        <color theme="1"/>
        <rFont val="Calibri"/>
        <family val="2"/>
        <scheme val="minor"/>
      </rPr>
      <t>Projected</t>
    </r>
    <r>
      <rPr>
        <b/>
        <sz val="11"/>
        <color theme="1"/>
        <rFont val="Calibri"/>
        <family val="2"/>
        <scheme val="minor"/>
      </rPr>
      <t xml:space="preserve"> </t>
    </r>
    <r>
      <rPr>
        <b/>
        <sz val="14"/>
        <color theme="1"/>
        <rFont val="Calibri"/>
        <family val="2"/>
        <scheme val="minor"/>
      </rPr>
      <t xml:space="preserve">INCOME </t>
    </r>
  </si>
  <si>
    <r>
      <rPr>
        <b/>
        <i/>
        <sz val="11"/>
        <color theme="1"/>
        <rFont val="Calibri"/>
        <family val="2"/>
        <scheme val="minor"/>
      </rPr>
      <t>Actual</t>
    </r>
    <r>
      <rPr>
        <b/>
        <sz val="14"/>
        <color theme="1"/>
        <rFont val="Calibri"/>
        <family val="2"/>
        <scheme val="minor"/>
      </rPr>
      <t xml:space="preserve"> INCOME </t>
    </r>
  </si>
  <si>
    <r>
      <t xml:space="preserve">FUNDRAISER #1 WORKSHEET
DHS: __________________________________________
</t>
    </r>
    <r>
      <rPr>
        <b/>
        <sz val="12"/>
        <color rgb="FFFF0000"/>
        <rFont val="Calibri"/>
        <family val="2"/>
        <scheme val="minor"/>
      </rPr>
      <t>Fiscal Year 2</t>
    </r>
    <r>
      <rPr>
        <b/>
        <sz val="12"/>
        <rFont val="Calibri"/>
        <family val="2"/>
        <scheme val="minor"/>
      </rPr>
      <t>:_________to____________</t>
    </r>
  </si>
  <si>
    <r>
      <rPr>
        <b/>
        <i/>
        <sz val="11"/>
        <color theme="1"/>
        <rFont val="Calibri"/>
        <family val="2"/>
        <scheme val="minor"/>
      </rPr>
      <t>Projected</t>
    </r>
    <r>
      <rPr>
        <b/>
        <sz val="11"/>
        <color theme="1"/>
        <rFont val="Calibri"/>
        <family val="2"/>
        <scheme val="minor"/>
      </rPr>
      <t xml:space="preserve"> </t>
    </r>
    <r>
      <rPr>
        <b/>
        <sz val="14"/>
        <color theme="1"/>
        <rFont val="Calibri"/>
        <family val="2"/>
        <scheme val="minor"/>
      </rPr>
      <t>INCOME</t>
    </r>
  </si>
  <si>
    <r>
      <rPr>
        <b/>
        <i/>
        <sz val="11"/>
        <color theme="1"/>
        <rFont val="Calibri"/>
        <family val="2"/>
        <scheme val="minor"/>
      </rPr>
      <t>Actual</t>
    </r>
    <r>
      <rPr>
        <b/>
        <sz val="14"/>
        <color theme="1"/>
        <rFont val="Calibri"/>
        <family val="2"/>
        <scheme val="minor"/>
      </rPr>
      <t xml:space="preserve"> INCOME</t>
    </r>
  </si>
  <si>
    <r>
      <t xml:space="preserve">FUNDRAISER #2 WORKSHEET
DHS: __________________________________________
</t>
    </r>
    <r>
      <rPr>
        <b/>
        <sz val="12"/>
        <color rgb="FFFF0000"/>
        <rFont val="Calibri"/>
        <family val="2"/>
        <scheme val="minor"/>
      </rPr>
      <t>Fiscal Year 2</t>
    </r>
    <r>
      <rPr>
        <b/>
        <sz val="12"/>
        <rFont val="Calibri"/>
        <family val="2"/>
        <scheme val="minor"/>
      </rPr>
      <t>:_________to____________</t>
    </r>
  </si>
  <si>
    <t>Projected Expense</t>
  </si>
  <si>
    <t>Airfare</t>
  </si>
  <si>
    <t>Ground transportation</t>
  </si>
  <si>
    <t xml:space="preserve"> Ex. SON contribution to the DHS</t>
  </si>
  <si>
    <t xml:space="preserve"> Ex Alumni Nurse donation</t>
  </si>
  <si>
    <t>Biennial Convention Worksheet (FY2)
DHS: __________________________________________
Convention Dates :_________to____________</t>
  </si>
  <si>
    <r>
      <rPr>
        <b/>
        <sz val="14"/>
        <rFont val="Calibri"/>
        <family val="2"/>
        <scheme val="minor"/>
      </rPr>
      <t>12-Month Expense-Income Worksheet</t>
    </r>
    <r>
      <rPr>
        <b/>
        <sz val="12"/>
        <rFont val="Calibri"/>
        <family val="2"/>
        <scheme val="minor"/>
      </rPr>
      <t xml:space="preserve">
DHS: __________________________________________
Fiscal Year:_________to____________</t>
    </r>
  </si>
  <si>
    <r>
      <rPr>
        <b/>
        <u/>
        <sz val="11"/>
        <color theme="1"/>
        <rFont val="Calibri"/>
        <family val="2"/>
        <scheme val="minor"/>
      </rPr>
      <t>Instructions:</t>
    </r>
    <r>
      <rPr>
        <sz val="11"/>
        <color theme="1"/>
        <rFont val="Calibri"/>
        <family val="2"/>
        <scheme val="minor"/>
      </rPr>
      <t xml:space="preserve">
1) As a group, think about the kind of membership experience the board would like to create for the members.
2)  Column A-- Brainstorm a list of all honor society goals using the Goal-setting talking points.  Make a list in column A below. Any idea is acceptable.
3)  Column B--  Categorize each goal by which area(s) of operations that goal fits i.e. (Leadership, communication, member recruitment, retention, programming, benefits, finances, governance, etc.)
4)  Columns C - F-- Prioritize which goals will occur in fiscal year 1, fiscal year 2, fiscal year 3, or beyond.  Check the appropriate column.</t>
    </r>
  </si>
  <si>
    <t>Goals for the Developing Honor Society</t>
  </si>
  <si>
    <r>
      <t xml:space="preserve">Area of Operations 
Category
</t>
    </r>
    <r>
      <rPr>
        <sz val="11"/>
        <color theme="1"/>
        <rFont val="Calibri"/>
        <family val="2"/>
        <scheme val="minor"/>
      </rPr>
      <t>-can include more than one</t>
    </r>
  </si>
  <si>
    <t>Year 1 
FY __</t>
  </si>
  <si>
    <t>Year 2
FY  __</t>
  </si>
  <si>
    <t>Year 3
FY __</t>
  </si>
  <si>
    <r>
      <t xml:space="preserve">Beyond
</t>
    </r>
    <r>
      <rPr>
        <b/>
        <sz val="9"/>
        <color theme="1"/>
        <rFont val="Calibri"/>
        <family val="2"/>
        <scheme val="minor"/>
      </rPr>
      <t>(Long-term goals)</t>
    </r>
  </si>
  <si>
    <t>Ex: Scholarship for 2yr graduate students</t>
  </si>
  <si>
    <t>Leadership</t>
  </si>
  <si>
    <t>x</t>
  </si>
  <si>
    <t>Finances</t>
  </si>
  <si>
    <t>Member Benefits</t>
  </si>
  <si>
    <t>What will be different as a result of achieving this goal? (desired outcome)</t>
  </si>
  <si>
    <t>Timeline</t>
  </si>
  <si>
    <r>
      <t xml:space="preserve">Budgetary Consideration </t>
    </r>
    <r>
      <rPr>
        <b/>
        <sz val="11"/>
        <rFont val="Calibri"/>
        <family val="2"/>
        <scheme val="minor"/>
      </rPr>
      <t>($$</t>
    </r>
    <r>
      <rPr>
        <b/>
        <sz val="11"/>
        <color theme="1"/>
        <rFont val="Calibri"/>
        <family val="2"/>
        <scheme val="minor"/>
      </rPr>
      <t xml:space="preserve"> </t>
    </r>
    <r>
      <rPr>
        <b/>
        <sz val="11"/>
        <rFont val="Calibri"/>
        <family val="2"/>
        <scheme val="minor"/>
      </rPr>
      <t>needed/estimated expenses)</t>
    </r>
  </si>
  <si>
    <t>Who Can Help?</t>
  </si>
  <si>
    <t>Who is Responsible?</t>
  </si>
  <si>
    <t>Action Items</t>
  </si>
  <si>
    <t>Priority Goal</t>
  </si>
  <si>
    <r>
      <rPr>
        <b/>
        <sz val="11"/>
        <color theme="1"/>
        <rFont val="Calibri"/>
        <family val="2"/>
        <scheme val="minor"/>
      </rPr>
      <t>Strategic Area</t>
    </r>
    <r>
      <rPr>
        <sz val="11"/>
        <color theme="1"/>
        <rFont val="Calibri"/>
        <family val="2"/>
        <scheme val="minor"/>
      </rPr>
      <t xml:space="preserve">
(Leadership, communication, member recruitment, retention, programming, benefits, finances, governance, etc.)</t>
    </r>
  </si>
  <si>
    <r>
      <rPr>
        <b/>
        <sz val="11"/>
        <color theme="1"/>
        <rFont val="Calibri"/>
        <family val="2"/>
        <scheme val="minor"/>
      </rPr>
      <t>Instructions: 
1.  Use this form as a template to develop a action plan for each goal identified based on your honor society goals and needs.
2.  Provide copies of the action  plan to the members of the board, committee, etc. 
3.  Refer to the action plan as need to help with financial decision making.</t>
    </r>
    <r>
      <rPr>
        <sz val="11"/>
        <color theme="1"/>
        <rFont val="Calibri"/>
        <family val="2"/>
        <scheme val="minor"/>
      </rPr>
      <t xml:space="preserve">
</t>
    </r>
  </si>
  <si>
    <t>Fiscal Year: 1 July ____ thru 30 June ____</t>
  </si>
  <si>
    <t>Action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</si>
</sst>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8" formatCode="&quot;$&quot;#,##0.00_);[Red]\(&quot;$&quot;#,##0.00\)"/>
    <numFmt numFmtId="44" formatCode="_(&quot;$&quot;* #,##0.00_);_(&quot;$&quot;* \(#,##0.00\);_(&quot;$&quot;* &quot;-&quot;??_);_(@_)"/>
    <numFmt numFmtId="164" formatCode="&quot;$&quot;#,##0.00"/>
    <numFmt numFmtId="165" formatCode="0.0"/>
    <numFmt numFmtId="166" formatCode="&quot;$&quot;#,##0"/>
    <numFmt numFmtId="167" formatCode="\-0.00"/>
  </numFmts>
  <fonts count="35" x14ac:knownFonts="1">
    <font>
      <sz val="11"/>
      <color theme="1"/>
      <name val="Calibri"/>
      <family val="2"/>
      <scheme val="minor"/>
    </font>
    <font>
      <b/>
      <sz val="11"/>
      <color theme="1"/>
      <name val="Calibri"/>
      <family val="2"/>
      <scheme val="minor"/>
    </font>
    <font>
      <sz val="11"/>
      <color theme="1"/>
      <name val="Calibri"/>
      <family val="2"/>
      <scheme val="minor"/>
    </font>
    <font>
      <sz val="10.5"/>
      <color theme="1"/>
      <name val="Calibri"/>
      <family val="2"/>
      <scheme val="minor"/>
    </font>
    <font>
      <sz val="11"/>
      <name val="Calibri"/>
      <family val="2"/>
      <scheme val="minor"/>
    </font>
    <font>
      <b/>
      <sz val="1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0"/>
      <name val="Calibri"/>
      <family val="2"/>
      <scheme val="minor"/>
    </font>
    <font>
      <b/>
      <sz val="10"/>
      <name val="Calibri"/>
      <family val="2"/>
      <scheme val="minor"/>
    </font>
    <font>
      <sz val="10"/>
      <color theme="1"/>
      <name val="Calibri"/>
      <family val="2"/>
      <scheme val="minor"/>
    </font>
    <font>
      <b/>
      <sz val="10"/>
      <color theme="1"/>
      <name val="Calibri"/>
      <family val="2"/>
      <scheme val="minor"/>
    </font>
    <font>
      <b/>
      <sz val="11"/>
      <color theme="2"/>
      <name val="Calibri"/>
      <family val="2"/>
      <scheme val="minor"/>
    </font>
    <font>
      <u/>
      <sz val="11"/>
      <color theme="10"/>
      <name val="Calibri"/>
      <family val="2"/>
      <scheme val="minor"/>
    </font>
    <font>
      <u/>
      <sz val="10"/>
      <color theme="10"/>
      <name val="Calibri"/>
      <family val="2"/>
      <scheme val="minor"/>
    </font>
    <font>
      <b/>
      <u/>
      <sz val="10"/>
      <color theme="1"/>
      <name val="Calibri"/>
      <family val="2"/>
      <scheme val="minor"/>
    </font>
    <font>
      <i/>
      <sz val="10"/>
      <name val="Calibri"/>
      <family val="2"/>
      <scheme val="minor"/>
    </font>
    <font>
      <i/>
      <sz val="9"/>
      <name val="Calibri"/>
      <family val="2"/>
      <scheme val="minor"/>
    </font>
    <font>
      <i/>
      <sz val="10"/>
      <color theme="1"/>
      <name val="Calibri"/>
      <family val="2"/>
      <scheme val="minor"/>
    </font>
    <font>
      <b/>
      <sz val="12"/>
      <name val="Calibri"/>
      <family val="2"/>
      <scheme val="minor"/>
    </font>
    <font>
      <b/>
      <u/>
      <sz val="12"/>
      <color theme="1"/>
      <name val="Calibri"/>
      <family val="2"/>
      <scheme val="minor"/>
    </font>
    <font>
      <u/>
      <sz val="11"/>
      <color theme="1"/>
      <name val="Calibri"/>
      <family val="2"/>
      <scheme val="minor"/>
    </font>
    <font>
      <b/>
      <u/>
      <sz val="11"/>
      <color theme="1"/>
      <name val="Calibri"/>
      <family val="2"/>
      <scheme val="minor"/>
    </font>
    <font>
      <b/>
      <sz val="12"/>
      <color rgb="FFFF0000"/>
      <name val="Calibri"/>
      <family val="2"/>
      <scheme val="minor"/>
    </font>
    <font>
      <i/>
      <sz val="11"/>
      <color theme="1"/>
      <name val="Calibri"/>
      <family val="2"/>
      <scheme val="minor"/>
    </font>
    <font>
      <sz val="9"/>
      <color indexed="81"/>
      <name val="Tahoma"/>
      <family val="2"/>
    </font>
    <font>
      <b/>
      <sz val="9"/>
      <color indexed="81"/>
      <name val="Tahoma"/>
      <family val="2"/>
    </font>
    <font>
      <b/>
      <sz val="14"/>
      <name val="Calibri"/>
      <family val="2"/>
      <scheme val="minor"/>
    </font>
    <font>
      <b/>
      <sz val="16"/>
      <name val="Calibri"/>
      <family val="2"/>
      <scheme val="minor"/>
    </font>
    <font>
      <b/>
      <i/>
      <sz val="12"/>
      <color theme="1"/>
      <name val="Calibri"/>
      <family val="2"/>
      <scheme val="minor"/>
    </font>
    <font>
      <b/>
      <i/>
      <sz val="11"/>
      <color theme="1"/>
      <name val="Calibri"/>
      <family val="2"/>
      <scheme val="minor"/>
    </font>
    <font>
      <i/>
      <sz val="11"/>
      <color theme="0" tint="-0.34998626667073579"/>
      <name val="Calibri"/>
      <family val="2"/>
      <scheme val="minor"/>
    </font>
    <font>
      <b/>
      <sz val="9"/>
      <color theme="1"/>
      <name val="Calibri"/>
      <family val="2"/>
      <scheme val="minor"/>
    </font>
    <font>
      <b/>
      <sz val="14"/>
      <color theme="1"/>
      <name val="Arial"/>
      <family val="2"/>
    </font>
  </fonts>
  <fills count="14">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4"/>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5"/>
        <bgColor indexed="64"/>
      </patternFill>
    </fill>
    <fill>
      <patternFill patternType="solid">
        <fgColor theme="2"/>
        <bgColor indexed="64"/>
      </patternFill>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theme="4"/>
      </right>
      <top/>
      <bottom style="thin">
        <color theme="4"/>
      </bottom>
      <diagonal/>
    </border>
    <border>
      <left style="thin">
        <color theme="4"/>
      </left>
      <right/>
      <top/>
      <bottom style="thin">
        <color theme="4"/>
      </bottom>
      <diagonal/>
    </border>
    <border>
      <left/>
      <right style="thin">
        <color theme="4"/>
      </right>
      <top/>
      <bottom/>
      <diagonal/>
    </border>
    <border>
      <left style="thin">
        <color theme="4"/>
      </left>
      <right/>
      <top/>
      <bottom/>
      <diagonal/>
    </border>
    <border>
      <left/>
      <right style="thin">
        <color theme="4"/>
      </right>
      <top/>
      <bottom style="medium">
        <color indexed="64"/>
      </bottom>
      <diagonal/>
    </border>
    <border>
      <left/>
      <right style="thin">
        <color theme="4"/>
      </right>
      <top style="thin">
        <color theme="4"/>
      </top>
      <bottom/>
      <diagonal/>
    </border>
    <border>
      <left style="thin">
        <color theme="4"/>
      </left>
      <right/>
      <top style="thin">
        <color theme="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4">
    <xf numFmtId="0" fontId="0" fillId="0" borderId="0"/>
    <xf numFmtId="44" fontId="2" fillId="0" borderId="0" applyFont="0" applyFill="0" applyBorder="0" applyAlignment="0" applyProtection="0"/>
    <xf numFmtId="0" fontId="14" fillId="0" borderId="0" applyNumberFormat="0" applyFill="0" applyBorder="0" applyAlignment="0" applyProtection="0"/>
    <xf numFmtId="9" fontId="2" fillId="0" borderId="0" applyFont="0" applyFill="0" applyBorder="0" applyAlignment="0" applyProtection="0"/>
  </cellStyleXfs>
  <cellXfs count="399">
    <xf numFmtId="0" fontId="0" fillId="0" borderId="0" xfId="0"/>
    <xf numFmtId="0" fontId="0" fillId="0" borderId="0" xfId="0" applyFill="1"/>
    <xf numFmtId="0" fontId="0" fillId="0" borderId="1" xfId="0" applyBorder="1"/>
    <xf numFmtId="0" fontId="0" fillId="0" borderId="1" xfId="0" applyFill="1" applyBorder="1"/>
    <xf numFmtId="0" fontId="0" fillId="0" borderId="1" xfId="0" applyFill="1" applyBorder="1" applyAlignment="1">
      <alignment horizontal="center"/>
    </xf>
    <xf numFmtId="0" fontId="3" fillId="0" borderId="1" xfId="0" applyFont="1" applyFill="1" applyBorder="1" applyAlignment="1">
      <alignment horizontal="center" vertical="center"/>
    </xf>
    <xf numFmtId="0" fontId="0" fillId="3" borderId="1" xfId="0" applyFill="1" applyBorder="1"/>
    <xf numFmtId="164" fontId="0" fillId="0" borderId="0" xfId="0" applyNumberFormat="1" applyFill="1"/>
    <xf numFmtId="164" fontId="0" fillId="0" borderId="1" xfId="0" applyNumberFormat="1" applyBorder="1"/>
    <xf numFmtId="0" fontId="0" fillId="0" borderId="0" xfId="0" applyBorder="1"/>
    <xf numFmtId="0" fontId="0" fillId="0" borderId="0" xfId="0" applyFill="1" applyBorder="1"/>
    <xf numFmtId="0" fontId="11" fillId="0" borderId="1" xfId="0" applyFont="1" applyFill="1" applyBorder="1" applyAlignment="1">
      <alignment horizontal="center"/>
    </xf>
    <xf numFmtId="0" fontId="11" fillId="0" borderId="1" xfId="0" applyFont="1" applyFill="1" applyBorder="1" applyAlignment="1"/>
    <xf numFmtId="0" fontId="11" fillId="0" borderId="1" xfId="0" applyFont="1" applyFill="1" applyBorder="1" applyAlignment="1">
      <alignment horizontal="left" wrapText="1"/>
    </xf>
    <xf numFmtId="0" fontId="12" fillId="0" borderId="1" xfId="0" applyFont="1" applyFill="1" applyBorder="1" applyAlignment="1">
      <alignment horizontal="center" vertical="center"/>
    </xf>
    <xf numFmtId="0" fontId="10" fillId="0" borderId="1" xfId="0" applyFont="1" applyFill="1" applyBorder="1" applyAlignment="1">
      <alignment horizontal="left"/>
    </xf>
    <xf numFmtId="0" fontId="9" fillId="0" borderId="1" xfId="0" applyFont="1" applyFill="1" applyBorder="1" applyAlignment="1">
      <alignment horizontal="left" indent="2"/>
    </xf>
    <xf numFmtId="0" fontId="11" fillId="0" borderId="1" xfId="0" applyFont="1" applyFill="1" applyBorder="1" applyAlignment="1">
      <alignment horizontal="left" indent="2"/>
    </xf>
    <xf numFmtId="1" fontId="11" fillId="0" borderId="1" xfId="0" applyNumberFormat="1" applyFont="1" applyFill="1" applyBorder="1" applyAlignment="1">
      <alignment horizontal="center" vertical="top" wrapText="1"/>
    </xf>
    <xf numFmtId="0" fontId="11" fillId="3" borderId="1" xfId="0" applyFont="1" applyFill="1" applyBorder="1" applyAlignment="1">
      <alignment horizontal="center"/>
    </xf>
    <xf numFmtId="0" fontId="11" fillId="0" borderId="0" xfId="0" applyFont="1" applyFill="1"/>
    <xf numFmtId="1" fontId="11" fillId="0" borderId="1" xfId="0" applyNumberFormat="1" applyFont="1" applyFill="1" applyBorder="1" applyAlignment="1">
      <alignment horizontal="center"/>
    </xf>
    <xf numFmtId="0" fontId="15" fillId="0" borderId="1" xfId="2" applyFont="1" applyFill="1" applyBorder="1" applyAlignment="1">
      <alignment horizontal="left"/>
    </xf>
    <xf numFmtId="0" fontId="12" fillId="0" borderId="1" xfId="0" applyFont="1" applyFill="1" applyBorder="1" applyAlignment="1">
      <alignment horizontal="left"/>
    </xf>
    <xf numFmtId="164" fontId="9" fillId="0" borderId="1" xfId="0" applyNumberFormat="1" applyFont="1" applyFill="1" applyBorder="1" applyAlignment="1">
      <alignment horizontal="center" wrapText="1"/>
    </xf>
    <xf numFmtId="164" fontId="9" fillId="0" borderId="1" xfId="0" applyNumberFormat="1" applyFont="1" applyFill="1" applyBorder="1" applyAlignment="1">
      <alignment horizontal="center" vertical="center"/>
    </xf>
    <xf numFmtId="0" fontId="11" fillId="0" borderId="1" xfId="0" applyFont="1" applyFill="1" applyBorder="1" applyAlignment="1">
      <alignment horizontal="left" indent="5"/>
    </xf>
    <xf numFmtId="0" fontId="15" fillId="0" borderId="1" xfId="2" applyFont="1" applyFill="1" applyBorder="1" applyAlignment="1">
      <alignment horizontal="left" indent="4"/>
    </xf>
    <xf numFmtId="0" fontId="10" fillId="0" borderId="1" xfId="0" applyFont="1" applyFill="1" applyBorder="1" applyAlignment="1">
      <alignment horizontal="left" wrapText="1"/>
    </xf>
    <xf numFmtId="0" fontId="9" fillId="0" borderId="1" xfId="0" applyFont="1" applyFill="1" applyBorder="1" applyAlignment="1">
      <alignment horizontal="left"/>
    </xf>
    <xf numFmtId="164" fontId="0" fillId="0" borderId="1" xfId="1" applyNumberFormat="1" applyFont="1" applyFill="1" applyBorder="1"/>
    <xf numFmtId="0" fontId="0" fillId="4" borderId="1" xfId="0" applyFill="1" applyBorder="1"/>
    <xf numFmtId="0" fontId="0" fillId="4" borderId="1" xfId="0" applyFill="1" applyBorder="1" applyAlignment="1">
      <alignment horizontal="center" vertical="center"/>
    </xf>
    <xf numFmtId="0" fontId="0" fillId="5" borderId="1" xfId="0" applyFill="1" applyBorder="1" applyAlignment="1">
      <alignment horizontal="center" vertical="center"/>
    </xf>
    <xf numFmtId="164" fontId="0" fillId="4" borderId="1" xfId="0" applyNumberFormat="1" applyFill="1" applyBorder="1" applyAlignment="1">
      <alignment horizontal="center" vertical="center"/>
    </xf>
    <xf numFmtId="164" fontId="0" fillId="5" borderId="1" xfId="1" applyNumberFormat="1" applyFont="1" applyFill="1" applyBorder="1" applyAlignment="1">
      <alignment horizontal="center" vertical="top"/>
    </xf>
    <xf numFmtId="164" fontId="0" fillId="4" borderId="1" xfId="1" applyNumberFormat="1" applyFont="1" applyFill="1" applyBorder="1" applyAlignment="1">
      <alignment horizontal="center" vertical="top"/>
    </xf>
    <xf numFmtId="164" fontId="0" fillId="4" borderId="1" xfId="0" applyNumberFormat="1" applyFont="1" applyFill="1" applyBorder="1" applyAlignment="1">
      <alignment vertical="top"/>
    </xf>
    <xf numFmtId="164" fontId="0" fillId="5" borderId="1" xfId="0" applyNumberFormat="1" applyFont="1" applyFill="1" applyBorder="1" applyAlignment="1">
      <alignment vertical="top"/>
    </xf>
    <xf numFmtId="164" fontId="0" fillId="4" borderId="1" xfId="0" applyNumberFormat="1" applyFont="1" applyFill="1" applyBorder="1" applyAlignment="1">
      <alignment horizontal="center"/>
    </xf>
    <xf numFmtId="164" fontId="0" fillId="5" borderId="1" xfId="0" applyNumberFormat="1" applyFont="1" applyFill="1" applyBorder="1" applyAlignment="1">
      <alignment horizontal="center" vertical="top"/>
    </xf>
    <xf numFmtId="164" fontId="0" fillId="4" borderId="1" xfId="0" applyNumberFormat="1" applyFont="1" applyFill="1" applyBorder="1" applyAlignment="1">
      <alignment horizontal="center" vertical="top"/>
    </xf>
    <xf numFmtId="164" fontId="0" fillId="4" borderId="1" xfId="0" applyNumberFormat="1" applyFont="1" applyFill="1" applyBorder="1" applyAlignment="1">
      <alignment horizontal="center" vertical="center"/>
    </xf>
    <xf numFmtId="0" fontId="0" fillId="4" borderId="1" xfId="0" applyFill="1" applyBorder="1" applyAlignment="1">
      <alignment horizontal="center"/>
    </xf>
    <xf numFmtId="0" fontId="0" fillId="5" borderId="1" xfId="0" applyFill="1" applyBorder="1" applyAlignment="1">
      <alignment horizontal="center"/>
    </xf>
    <xf numFmtId="164" fontId="0" fillId="5" borderId="1" xfId="0" applyNumberFormat="1" applyFont="1" applyFill="1" applyBorder="1" applyAlignment="1">
      <alignment horizontal="center" vertical="center"/>
    </xf>
    <xf numFmtId="164" fontId="0" fillId="4" borderId="1" xfId="0" applyNumberFormat="1" applyFill="1" applyBorder="1" applyAlignment="1">
      <alignment horizontal="center" vertical="top"/>
    </xf>
    <xf numFmtId="164" fontId="0" fillId="5" borderId="1" xfId="0" applyNumberFormat="1" applyFill="1" applyBorder="1" applyAlignment="1">
      <alignment horizontal="center" vertical="top"/>
    </xf>
    <xf numFmtId="164" fontId="0" fillId="9" borderId="1" xfId="0" applyNumberFormat="1" applyFill="1" applyBorder="1" applyAlignment="1">
      <alignment horizontal="center" vertical="top"/>
    </xf>
    <xf numFmtId="0" fontId="0" fillId="4" borderId="1" xfId="0" applyFill="1" applyBorder="1" applyAlignment="1">
      <alignment horizontal="center" vertical="top"/>
    </xf>
    <xf numFmtId="0" fontId="0" fillId="5" borderId="1" xfId="0" applyFill="1" applyBorder="1" applyAlignment="1">
      <alignment horizontal="center" vertical="top"/>
    </xf>
    <xf numFmtId="164" fontId="0" fillId="0" borderId="1" xfId="0" applyNumberFormat="1" applyFill="1" applyBorder="1"/>
    <xf numFmtId="164" fontId="0" fillId="0" borderId="1" xfId="0" applyNumberFormat="1" applyFill="1" applyBorder="1" applyAlignment="1">
      <alignment horizontal="right"/>
    </xf>
    <xf numFmtId="164" fontId="11" fillId="0" borderId="1" xfId="1" applyNumberFormat="1" applyFont="1" applyFill="1" applyBorder="1" applyAlignment="1">
      <alignment horizontal="center"/>
    </xf>
    <xf numFmtId="164" fontId="11" fillId="0" borderId="0" xfId="0" applyNumberFormat="1" applyFont="1" applyFill="1" applyBorder="1" applyAlignment="1">
      <alignment horizontal="center" vertical="center"/>
    </xf>
    <xf numFmtId="164" fontId="9" fillId="0" borderId="0" xfId="0" applyNumberFormat="1" applyFont="1" applyFill="1" applyBorder="1" applyAlignment="1">
      <alignment horizontal="center" wrapText="1"/>
    </xf>
    <xf numFmtId="165" fontId="9" fillId="0" borderId="0" xfId="0" applyNumberFormat="1" applyFont="1" applyFill="1" applyBorder="1" applyAlignment="1">
      <alignment horizontal="center"/>
    </xf>
    <xf numFmtId="0" fontId="11" fillId="0" borderId="0" xfId="0" applyFont="1"/>
    <xf numFmtId="164" fontId="11" fillId="0" borderId="1" xfId="1" applyNumberFormat="1" applyFont="1" applyFill="1" applyBorder="1"/>
    <xf numFmtId="164" fontId="11" fillId="0" borderId="1" xfId="0" applyNumberFormat="1" applyFont="1" applyFill="1" applyBorder="1"/>
    <xf numFmtId="167" fontId="9" fillId="0" borderId="1" xfId="0" applyNumberFormat="1" applyFont="1" applyFill="1" applyBorder="1" applyAlignment="1">
      <alignment horizontal="center"/>
    </xf>
    <xf numFmtId="164" fontId="9" fillId="0" borderId="15" xfId="0" applyNumberFormat="1" applyFont="1" applyFill="1" applyBorder="1" applyAlignment="1">
      <alignment horizontal="center" wrapText="1"/>
    </xf>
    <xf numFmtId="167" fontId="11" fillId="0" borderId="0" xfId="0" applyNumberFormat="1" applyFont="1" applyFill="1" applyBorder="1" applyAlignment="1">
      <alignment horizontal="center" vertical="center"/>
    </xf>
    <xf numFmtId="0" fontId="14" fillId="0" borderId="1" xfId="2" applyBorder="1"/>
    <xf numFmtId="0" fontId="5" fillId="0" borderId="1" xfId="0" applyFont="1" applyFill="1" applyBorder="1" applyAlignment="1">
      <alignment vertical="center"/>
    </xf>
    <xf numFmtId="0" fontId="10" fillId="4" borderId="1" xfId="0" applyFont="1" applyFill="1" applyBorder="1" applyAlignment="1">
      <alignment horizontal="left"/>
    </xf>
    <xf numFmtId="167" fontId="9" fillId="4" borderId="1" xfId="0" applyNumberFormat="1" applyFont="1" applyFill="1" applyBorder="1" applyAlignment="1">
      <alignment horizontal="center"/>
    </xf>
    <xf numFmtId="0" fontId="9" fillId="4" borderId="1" xfId="0" applyFont="1" applyFill="1" applyBorder="1" applyAlignment="1">
      <alignment horizontal="left" indent="4"/>
    </xf>
    <xf numFmtId="0" fontId="15" fillId="4" borderId="1" xfId="2" applyFont="1" applyFill="1" applyBorder="1" applyAlignment="1">
      <alignment horizontal="left" indent="4"/>
    </xf>
    <xf numFmtId="0" fontId="9" fillId="4" borderId="1" xfId="0" applyFont="1" applyFill="1" applyBorder="1" applyAlignment="1">
      <alignment horizontal="left" vertical="top" wrapText="1" indent="4"/>
    </xf>
    <xf numFmtId="164" fontId="1" fillId="0" borderId="1" xfId="0" applyNumberFormat="1" applyFont="1" applyFill="1" applyBorder="1" applyAlignment="1"/>
    <xf numFmtId="0" fontId="5" fillId="0" borderId="5" xfId="0" applyFont="1" applyFill="1" applyBorder="1" applyAlignment="1">
      <alignment vertical="center" wrapText="1"/>
    </xf>
    <xf numFmtId="164" fontId="12" fillId="0" borderId="0" xfId="0" applyNumberFormat="1" applyFont="1" applyFill="1" applyBorder="1" applyAlignment="1">
      <alignment horizontal="center" vertical="center"/>
    </xf>
    <xf numFmtId="0" fontId="4" fillId="2" borderId="1" xfId="0" applyFont="1" applyFill="1" applyBorder="1" applyAlignment="1">
      <alignment horizontal="center"/>
    </xf>
    <xf numFmtId="0" fontId="13" fillId="8" borderId="0" xfId="0" applyFont="1" applyFill="1" applyBorder="1" applyAlignment="1">
      <alignment vertical="center"/>
    </xf>
    <xf numFmtId="0" fontId="0" fillId="0" borderId="11" xfId="0" applyFill="1" applyBorder="1"/>
    <xf numFmtId="0" fontId="0" fillId="0" borderId="14" xfId="0" applyFill="1" applyBorder="1"/>
    <xf numFmtId="164" fontId="11" fillId="0" borderId="1" xfId="1" applyNumberFormat="1" applyFont="1" applyFill="1" applyBorder="1" applyAlignment="1">
      <alignment horizontal="right"/>
    </xf>
    <xf numFmtId="164" fontId="11" fillId="0" borderId="1" xfId="0" applyNumberFormat="1" applyFont="1" applyFill="1" applyBorder="1" applyAlignment="1">
      <alignment horizontal="right"/>
    </xf>
    <xf numFmtId="0" fontId="0" fillId="0" borderId="10" xfId="0" applyFill="1" applyBorder="1"/>
    <xf numFmtId="0" fontId="20" fillId="0" borderId="19" xfId="0" applyFont="1" applyFill="1" applyBorder="1" applyAlignment="1">
      <alignment horizontal="center" vertical="center" wrapText="1"/>
    </xf>
    <xf numFmtId="0" fontId="11" fillId="0" borderId="1" xfId="0" applyFont="1" applyFill="1" applyBorder="1" applyAlignment="1">
      <alignment vertical="center" wrapText="1"/>
    </xf>
    <xf numFmtId="0" fontId="19" fillId="0" borderId="1" xfId="0" applyFont="1" applyFill="1" applyBorder="1" applyAlignment="1">
      <alignment horizontal="left" indent="5"/>
    </xf>
    <xf numFmtId="0" fontId="21" fillId="0" borderId="0" xfId="0" applyFont="1"/>
    <xf numFmtId="0" fontId="0" fillId="6" borderId="0" xfId="0" applyFill="1" applyBorder="1" applyAlignment="1">
      <alignment vertical="center"/>
    </xf>
    <xf numFmtId="0" fontId="0" fillId="6" borderId="14" xfId="0" applyFill="1" applyBorder="1"/>
    <xf numFmtId="0" fontId="0" fillId="6" borderId="0" xfId="0" applyFill="1" applyBorder="1"/>
    <xf numFmtId="0" fontId="0" fillId="6" borderId="11" xfId="0" applyFill="1" applyBorder="1"/>
    <xf numFmtId="164" fontId="0" fillId="0" borderId="0" xfId="1" applyNumberFormat="1" applyFont="1" applyFill="1" applyBorder="1" applyAlignment="1">
      <alignment horizontal="center" vertical="center"/>
    </xf>
    <xf numFmtId="164" fontId="0" fillId="0" borderId="0" xfId="0" applyNumberFormat="1" applyFont="1" applyFill="1" applyBorder="1" applyAlignment="1">
      <alignment horizontal="center" vertical="center"/>
    </xf>
    <xf numFmtId="164" fontId="0" fillId="0" borderId="0" xfId="0" applyNumberFormat="1" applyFont="1" applyFill="1" applyBorder="1" applyAlignment="1">
      <alignment horizontal="center"/>
    </xf>
    <xf numFmtId="0" fontId="0" fillId="0" borderId="6" xfId="0" applyBorder="1"/>
    <xf numFmtId="0" fontId="6" fillId="6" borderId="10" xfId="0" applyFont="1" applyFill="1" applyBorder="1"/>
    <xf numFmtId="0" fontId="6" fillId="0" borderId="10" xfId="0" applyFont="1" applyBorder="1"/>
    <xf numFmtId="0" fontId="0" fillId="0" borderId="10" xfId="0" applyBorder="1"/>
    <xf numFmtId="0" fontId="0" fillId="0" borderId="10" xfId="0" applyFont="1" applyBorder="1"/>
    <xf numFmtId="0" fontId="0" fillId="0" borderId="10" xfId="0" applyFont="1" applyFill="1" applyBorder="1"/>
    <xf numFmtId="0" fontId="0" fillId="5" borderId="5" xfId="0" applyFill="1" applyBorder="1" applyAlignment="1">
      <alignment horizontal="center" vertical="center"/>
    </xf>
    <xf numFmtId="164" fontId="0" fillId="5" borderId="5" xfId="0" applyNumberFormat="1" applyFont="1" applyFill="1" applyBorder="1" applyAlignment="1">
      <alignment horizontal="center" vertical="center"/>
    </xf>
    <xf numFmtId="164" fontId="0" fillId="5" borderId="5" xfId="1" applyNumberFormat="1" applyFont="1" applyFill="1" applyBorder="1" applyAlignment="1">
      <alignment horizontal="center" vertical="top"/>
    </xf>
    <xf numFmtId="0" fontId="0" fillId="5" borderId="5" xfId="0" applyFill="1" applyBorder="1" applyAlignment="1">
      <alignment horizontal="center" vertical="top"/>
    </xf>
    <xf numFmtId="164" fontId="0" fillId="5" borderId="5" xfId="0" applyNumberFormat="1" applyFont="1" applyFill="1" applyBorder="1" applyAlignment="1">
      <alignment horizontal="center" vertical="top"/>
    </xf>
    <xf numFmtId="164" fontId="0" fillId="5" borderId="5" xfId="0" applyNumberFormat="1" applyFill="1" applyBorder="1" applyAlignment="1">
      <alignment horizontal="center" vertical="top"/>
    </xf>
    <xf numFmtId="164" fontId="0" fillId="0" borderId="14" xfId="1" applyNumberFormat="1" applyFont="1" applyFill="1" applyBorder="1" applyAlignment="1">
      <alignment horizontal="center" vertical="center"/>
    </xf>
    <xf numFmtId="164" fontId="0" fillId="0" borderId="11" xfId="0" applyNumberFormat="1" applyFont="1" applyFill="1" applyBorder="1" applyAlignment="1">
      <alignment horizontal="center" vertical="center"/>
    </xf>
    <xf numFmtId="0" fontId="0" fillId="6" borderId="14" xfId="0" applyFill="1" applyBorder="1" applyAlignment="1">
      <alignment vertical="center"/>
    </xf>
    <xf numFmtId="0" fontId="0" fillId="6" borderId="11" xfId="0" applyFill="1" applyBorder="1" applyAlignment="1">
      <alignment vertical="center"/>
    </xf>
    <xf numFmtId="0" fontId="7" fillId="0" borderId="10" xfId="0" applyFont="1" applyBorder="1"/>
    <xf numFmtId="164" fontId="7" fillId="4" borderId="1" xfId="1" applyNumberFormat="1" applyFont="1" applyFill="1" applyBorder="1" applyAlignment="1">
      <alignment horizontal="center" vertical="center"/>
    </xf>
    <xf numFmtId="164" fontId="7" fillId="4" borderId="1" xfId="0" applyNumberFormat="1" applyFont="1" applyFill="1" applyBorder="1" applyAlignment="1">
      <alignment horizontal="center" vertical="center"/>
    </xf>
    <xf numFmtId="164" fontId="7" fillId="5" borderId="5" xfId="1" applyNumberFormat="1" applyFont="1" applyFill="1" applyBorder="1" applyAlignment="1">
      <alignment horizontal="center" vertical="center"/>
    </xf>
    <xf numFmtId="164" fontId="7" fillId="5" borderId="1" xfId="0" applyNumberFormat="1" applyFont="1" applyFill="1" applyBorder="1" applyAlignment="1">
      <alignment horizontal="center" vertical="center"/>
    </xf>
    <xf numFmtId="164" fontId="7" fillId="5" borderId="1" xfId="1" applyNumberFormat="1" applyFont="1" applyFill="1" applyBorder="1" applyAlignment="1">
      <alignment horizontal="center" vertical="center"/>
    </xf>
    <xf numFmtId="164" fontId="7" fillId="5" borderId="1" xfId="0" applyNumberFormat="1" applyFont="1" applyFill="1" applyBorder="1" applyAlignment="1">
      <alignment horizontal="center"/>
    </xf>
    <xf numFmtId="0" fontId="7" fillId="0" borderId="2" xfId="0" applyFont="1" applyBorder="1"/>
    <xf numFmtId="164" fontId="7" fillId="4" borderId="1" xfId="0" applyNumberFormat="1" applyFont="1" applyFill="1" applyBorder="1" applyAlignment="1">
      <alignment horizontal="center" vertical="top"/>
    </xf>
    <xf numFmtId="164" fontId="7" fillId="0" borderId="5" xfId="0" applyNumberFormat="1" applyFont="1" applyBorder="1" applyAlignment="1">
      <alignment horizontal="center" vertical="top"/>
    </xf>
    <xf numFmtId="164" fontId="7" fillId="0" borderId="1" xfId="0" applyNumberFormat="1" applyFont="1" applyBorder="1" applyAlignment="1">
      <alignment horizontal="center" vertical="top"/>
    </xf>
    <xf numFmtId="164" fontId="7" fillId="9" borderId="1" xfId="0" applyNumberFormat="1" applyFont="1" applyFill="1" applyBorder="1" applyAlignment="1">
      <alignment horizontal="center" vertical="top"/>
    </xf>
    <xf numFmtId="2" fontId="0" fillId="0" borderId="1" xfId="1" applyNumberFormat="1" applyFont="1" applyFill="1" applyBorder="1" applyAlignment="1">
      <alignment horizontal="center"/>
    </xf>
    <xf numFmtId="0" fontId="8" fillId="0" borderId="0" xfId="0" applyFont="1" applyFill="1" applyBorder="1" applyAlignment="1">
      <alignment horizontal="left"/>
    </xf>
    <xf numFmtId="0" fontId="0" fillId="0" borderId="1" xfId="0" applyBorder="1" applyAlignment="1">
      <alignment horizontal="left" vertical="top" wrapText="1"/>
    </xf>
    <xf numFmtId="0" fontId="1" fillId="3" borderId="1" xfId="0" applyFont="1" applyFill="1" applyBorder="1" applyAlignment="1">
      <alignment horizontal="center"/>
    </xf>
    <xf numFmtId="0" fontId="12" fillId="3" borderId="2" xfId="0" applyFont="1" applyFill="1" applyBorder="1" applyAlignment="1">
      <alignment horizontal="center" wrapText="1"/>
    </xf>
    <xf numFmtId="0" fontId="12" fillId="3" borderId="1" xfId="0" applyFont="1" applyFill="1" applyBorder="1" applyAlignment="1">
      <alignment horizontal="left" vertical="top"/>
    </xf>
    <xf numFmtId="165" fontId="10" fillId="3" borderId="1" xfId="0" applyNumberFormat="1" applyFont="1" applyFill="1" applyBorder="1" applyAlignment="1">
      <alignment horizontal="center"/>
    </xf>
    <xf numFmtId="0" fontId="8" fillId="3" borderId="1" xfId="0" applyFont="1" applyFill="1" applyBorder="1"/>
    <xf numFmtId="164" fontId="0" fillId="3" borderId="1" xfId="0" applyNumberFormat="1" applyFill="1" applyBorder="1"/>
    <xf numFmtId="164" fontId="11" fillId="3" borderId="1" xfId="0" applyNumberFormat="1" applyFont="1" applyFill="1" applyBorder="1"/>
    <xf numFmtId="164" fontId="11" fillId="3" borderId="1" xfId="1" applyNumberFormat="1" applyFont="1" applyFill="1" applyBorder="1"/>
    <xf numFmtId="164" fontId="11" fillId="3" borderId="1" xfId="0" applyNumberFormat="1" applyFont="1" applyFill="1" applyBorder="1" applyAlignment="1">
      <alignment horizontal="center"/>
    </xf>
    <xf numFmtId="164" fontId="1" fillId="3" borderId="1" xfId="0" applyNumberFormat="1" applyFont="1" applyFill="1" applyBorder="1" applyAlignment="1"/>
    <xf numFmtId="164" fontId="0" fillId="3" borderId="1" xfId="1" applyNumberFormat="1" applyFont="1" applyFill="1" applyBorder="1"/>
    <xf numFmtId="0" fontId="10" fillId="3" borderId="1" xfId="0" applyFont="1" applyFill="1" applyBorder="1" applyAlignment="1">
      <alignment horizontal="left"/>
    </xf>
    <xf numFmtId="167" fontId="10" fillId="3" borderId="1" xfId="0" applyNumberFormat="1" applyFont="1" applyFill="1" applyBorder="1" applyAlignment="1">
      <alignment horizontal="center" vertical="center"/>
    </xf>
    <xf numFmtId="0" fontId="23" fillId="3" borderId="1" xfId="0" applyFont="1" applyFill="1" applyBorder="1" applyAlignment="1">
      <alignment horizontal="center"/>
    </xf>
    <xf numFmtId="0" fontId="12" fillId="3" borderId="1" xfId="0" applyFont="1" applyFill="1" applyBorder="1" applyAlignment="1">
      <alignment horizontal="center"/>
    </xf>
    <xf numFmtId="0" fontId="20" fillId="0" borderId="23" xfId="0" applyFont="1" applyFill="1" applyBorder="1" applyAlignment="1">
      <alignment horizontal="center" vertical="center" wrapText="1"/>
    </xf>
    <xf numFmtId="0" fontId="12" fillId="3" borderId="2" xfId="0" applyFont="1" applyFill="1" applyBorder="1" applyAlignment="1">
      <alignment horizontal="center" vertical="top" wrapText="1"/>
    </xf>
    <xf numFmtId="164" fontId="9" fillId="0" borderId="1" xfId="1" applyNumberFormat="1" applyFont="1" applyFill="1" applyBorder="1" applyAlignment="1">
      <alignment horizontal="center"/>
    </xf>
    <xf numFmtId="164" fontId="9" fillId="0" borderId="1" xfId="0" applyNumberFormat="1" applyFont="1" applyFill="1" applyBorder="1" applyAlignment="1">
      <alignment horizontal="center"/>
    </xf>
    <xf numFmtId="164" fontId="11" fillId="0" borderId="1" xfId="0" applyNumberFormat="1" applyFont="1" applyFill="1" applyBorder="1" applyAlignment="1">
      <alignment horizontal="center"/>
    </xf>
    <xf numFmtId="0" fontId="20" fillId="0" borderId="26"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9" fontId="0" fillId="0" borderId="1" xfId="3" applyNumberFormat="1" applyFont="1" applyFill="1" applyBorder="1" applyAlignment="1">
      <alignment horizontal="center"/>
    </xf>
    <xf numFmtId="9" fontId="0" fillId="10" borderId="1" xfId="3" applyNumberFormat="1" applyFont="1" applyFill="1" applyBorder="1" applyAlignment="1">
      <alignment horizontal="center"/>
    </xf>
    <xf numFmtId="165" fontId="0" fillId="10" borderId="1" xfId="0" applyNumberFormat="1" applyFont="1" applyFill="1" applyBorder="1" applyAlignment="1">
      <alignment horizontal="center"/>
    </xf>
    <xf numFmtId="165" fontId="0" fillId="0" borderId="1" xfId="0" applyNumberFormat="1" applyFont="1" applyFill="1" applyBorder="1" applyAlignment="1">
      <alignment horizontal="center"/>
    </xf>
    <xf numFmtId="165" fontId="0" fillId="0" borderId="1" xfId="0" applyNumberFormat="1" applyFill="1" applyBorder="1" applyAlignment="1">
      <alignment horizontal="center"/>
    </xf>
    <xf numFmtId="0" fontId="0" fillId="0" borderId="1" xfId="0" applyFill="1" applyBorder="1" applyAlignment="1">
      <alignment horizontal="center" vertical="center"/>
    </xf>
    <xf numFmtId="0" fontId="0" fillId="3" borderId="1" xfId="0" applyFill="1" applyBorder="1" applyAlignment="1">
      <alignment horizontal="center" vertical="top" wrapText="1"/>
    </xf>
    <xf numFmtId="0" fontId="0" fillId="3" borderId="1" xfId="0" applyFill="1" applyBorder="1" applyAlignment="1">
      <alignment horizontal="center" vertical="top"/>
    </xf>
    <xf numFmtId="2" fontId="0" fillId="0" borderId="1" xfId="0" applyNumberFormat="1" applyFill="1" applyBorder="1" applyAlignment="1">
      <alignment horizontal="center"/>
    </xf>
    <xf numFmtId="0" fontId="6" fillId="0" borderId="0" xfId="0" applyFont="1" applyFill="1" applyAlignment="1">
      <alignment horizontal="center"/>
    </xf>
    <xf numFmtId="0" fontId="0" fillId="3" borderId="2" xfId="0" applyFill="1" applyBorder="1" applyAlignment="1">
      <alignment horizontal="center" vertical="top" wrapText="1"/>
    </xf>
    <xf numFmtId="0" fontId="25" fillId="0" borderId="0" xfId="0" applyFont="1" applyFill="1" applyBorder="1" applyAlignment="1">
      <alignment horizontal="center"/>
    </xf>
    <xf numFmtId="0" fontId="0" fillId="11" borderId="0" xfId="0" applyFill="1"/>
    <xf numFmtId="0" fontId="13" fillId="8" borderId="13" xfId="0" applyFont="1" applyFill="1" applyBorder="1" applyAlignment="1">
      <alignment vertical="center"/>
    </xf>
    <xf numFmtId="0" fontId="13" fillId="8" borderId="11" xfId="0" applyFont="1" applyFill="1" applyBorder="1" applyAlignment="1">
      <alignment vertical="center"/>
    </xf>
    <xf numFmtId="0" fontId="1" fillId="0" borderId="0" xfId="0" applyFont="1" applyFill="1" applyBorder="1" applyAlignment="1">
      <alignment horizontal="center"/>
    </xf>
    <xf numFmtId="0" fontId="25" fillId="0" borderId="11" xfId="0" applyFont="1" applyFill="1" applyBorder="1" applyAlignment="1">
      <alignment horizontal="center"/>
    </xf>
    <xf numFmtId="0" fontId="0" fillId="0" borderId="8" xfId="0" applyFill="1" applyBorder="1"/>
    <xf numFmtId="0" fontId="0" fillId="0" borderId="3" xfId="0" applyFill="1" applyBorder="1"/>
    <xf numFmtId="0" fontId="0" fillId="0" borderId="9" xfId="0" applyFill="1" applyBorder="1"/>
    <xf numFmtId="165" fontId="6" fillId="0" borderId="1" xfId="0" applyNumberFormat="1" applyFont="1" applyFill="1" applyBorder="1" applyAlignment="1">
      <alignment horizontal="center"/>
    </xf>
    <xf numFmtId="0" fontId="0" fillId="3" borderId="1" xfId="0" applyFont="1" applyFill="1" applyBorder="1" applyAlignment="1">
      <alignment horizontal="center"/>
    </xf>
    <xf numFmtId="0" fontId="0" fillId="3" borderId="1" xfId="0" applyFill="1" applyBorder="1" applyAlignment="1">
      <alignment horizontal="center"/>
    </xf>
    <xf numFmtId="0" fontId="20" fillId="0" borderId="21"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2" fillId="3" borderId="1" xfId="0" applyFont="1" applyFill="1" applyBorder="1" applyAlignment="1">
      <alignment vertical="top" wrapText="1"/>
    </xf>
    <xf numFmtId="0" fontId="11" fillId="0" borderId="27" xfId="0" applyFont="1" applyFill="1" applyBorder="1" applyAlignment="1">
      <alignment horizontal="left" vertical="center"/>
    </xf>
    <xf numFmtId="0" fontId="0" fillId="0" borderId="28" xfId="0" applyFill="1" applyBorder="1"/>
    <xf numFmtId="0" fontId="9" fillId="0" borderId="27" xfId="0" applyFont="1" applyFill="1" applyBorder="1" applyAlignment="1">
      <alignment horizontal="left" vertical="center" wrapText="1"/>
    </xf>
    <xf numFmtId="0" fontId="0" fillId="0" borderId="27" xfId="0" applyFill="1" applyBorder="1"/>
    <xf numFmtId="164" fontId="9" fillId="0" borderId="27" xfId="0" applyNumberFormat="1" applyFont="1" applyFill="1" applyBorder="1" applyAlignment="1">
      <alignment horizontal="left"/>
    </xf>
    <xf numFmtId="164" fontId="9" fillId="0" borderId="28" xfId="0" applyNumberFormat="1" applyFont="1" applyFill="1" applyBorder="1" applyAlignment="1">
      <alignment horizontal="center" wrapText="1"/>
    </xf>
    <xf numFmtId="0" fontId="11" fillId="0" borderId="27" xfId="0" applyFont="1" applyFill="1" applyBorder="1"/>
    <xf numFmtId="0" fontId="12" fillId="0" borderId="27" xfId="0" applyFont="1" applyFill="1" applyBorder="1"/>
    <xf numFmtId="0" fontId="12" fillId="0" borderId="27" xfId="0" applyFont="1" applyFill="1" applyBorder="1" applyAlignment="1">
      <alignment horizontal="center" vertical="center"/>
    </xf>
    <xf numFmtId="0" fontId="12" fillId="0" borderId="31" xfId="0" applyFont="1" applyFill="1" applyBorder="1" applyAlignment="1">
      <alignment horizontal="center" vertical="center"/>
    </xf>
    <xf numFmtId="166" fontId="11" fillId="0" borderId="31" xfId="1" applyNumberFormat="1" applyFont="1" applyFill="1" applyBorder="1" applyAlignment="1">
      <alignment horizontal="center"/>
    </xf>
    <xf numFmtId="166" fontId="11" fillId="0" borderId="31" xfId="0" applyNumberFormat="1" applyFont="1" applyFill="1" applyBorder="1" applyAlignment="1">
      <alignment horizontal="center"/>
    </xf>
    <xf numFmtId="164" fontId="11" fillId="0" borderId="35" xfId="0" applyNumberFormat="1" applyFont="1" applyFill="1" applyBorder="1" applyAlignment="1">
      <alignment horizontal="center"/>
    </xf>
    <xf numFmtId="166" fontId="11" fillId="0" borderId="36" xfId="0" applyNumberFormat="1" applyFont="1" applyFill="1" applyBorder="1" applyAlignment="1">
      <alignment horizontal="center"/>
    </xf>
    <xf numFmtId="0" fontId="0" fillId="11" borderId="37" xfId="0" applyFill="1" applyBorder="1"/>
    <xf numFmtId="0" fontId="0" fillId="11" borderId="38" xfId="0" applyFill="1" applyBorder="1"/>
    <xf numFmtId="0" fontId="0" fillId="11" borderId="39" xfId="0" applyFill="1" applyBorder="1"/>
    <xf numFmtId="0" fontId="0" fillId="11" borderId="28" xfId="0" applyFill="1" applyBorder="1"/>
    <xf numFmtId="0" fontId="0" fillId="0" borderId="40" xfId="0" applyFill="1" applyBorder="1"/>
    <xf numFmtId="0" fontId="0" fillId="0" borderId="41" xfId="0" applyFill="1" applyBorder="1"/>
    <xf numFmtId="0" fontId="0" fillId="11" borderId="27" xfId="0" applyFill="1" applyBorder="1"/>
    <xf numFmtId="6" fontId="8" fillId="0" borderId="42" xfId="0" applyNumberFormat="1" applyFont="1" applyFill="1" applyBorder="1"/>
    <xf numFmtId="0" fontId="1" fillId="0" borderId="43" xfId="0" applyFont="1" applyFill="1" applyBorder="1"/>
    <xf numFmtId="8" fontId="7" fillId="0" borderId="44" xfId="0" applyNumberFormat="1" applyFont="1" applyFill="1" applyBorder="1"/>
    <xf numFmtId="0" fontId="0" fillId="0" borderId="43" xfId="0" applyFill="1" applyBorder="1"/>
    <xf numFmtId="6" fontId="0" fillId="0" borderId="0" xfId="0" applyNumberFormat="1" applyFill="1"/>
    <xf numFmtId="0" fontId="7" fillId="0" borderId="45" xfId="0" applyFont="1" applyFill="1" applyBorder="1"/>
    <xf numFmtId="0" fontId="0" fillId="0" borderId="46" xfId="0" applyFill="1" applyBorder="1"/>
    <xf numFmtId="0" fontId="0" fillId="11" borderId="24" xfId="0" applyFill="1" applyBorder="1"/>
    <xf numFmtId="0" fontId="0" fillId="11" borderId="21" xfId="0" applyFill="1" applyBorder="1"/>
    <xf numFmtId="0" fontId="0" fillId="11" borderId="20" xfId="0" applyFill="1" applyBorder="1"/>
    <xf numFmtId="164" fontId="10" fillId="0" borderId="0" xfId="0" applyNumberFormat="1" applyFont="1" applyFill="1" applyBorder="1" applyAlignment="1">
      <alignment horizontal="center"/>
    </xf>
    <xf numFmtId="0" fontId="10" fillId="0" borderId="0" xfId="0" applyFont="1" applyFill="1" applyBorder="1" applyAlignment="1">
      <alignment horizontal="left"/>
    </xf>
    <xf numFmtId="164" fontId="28" fillId="0" borderId="36" xfId="0" applyNumberFormat="1" applyFont="1" applyFill="1" applyBorder="1" applyAlignment="1">
      <alignment horizontal="center"/>
    </xf>
    <xf numFmtId="0" fontId="28" fillId="0" borderId="35" xfId="0" applyFont="1" applyFill="1" applyBorder="1" applyAlignment="1">
      <alignment horizontal="left"/>
    </xf>
    <xf numFmtId="164" fontId="28" fillId="0" borderId="35" xfId="0" applyNumberFormat="1" applyFont="1" applyFill="1" applyBorder="1" applyAlignment="1">
      <alignment horizontal="center"/>
    </xf>
    <xf numFmtId="0" fontId="28" fillId="0" borderId="47" xfId="0" applyFont="1" applyFill="1" applyBorder="1" applyAlignment="1">
      <alignment horizontal="left"/>
    </xf>
    <xf numFmtId="0" fontId="14" fillId="0" borderId="31" xfId="2" applyBorder="1"/>
    <xf numFmtId="0" fontId="0" fillId="11" borderId="0" xfId="0" applyFill="1" applyBorder="1"/>
    <xf numFmtId="0" fontId="19" fillId="0" borderId="48" xfId="0" applyFont="1" applyFill="1" applyBorder="1" applyAlignment="1">
      <alignment horizontal="left" indent="5"/>
    </xf>
    <xf numFmtId="164" fontId="9" fillId="0" borderId="31" xfId="0" applyNumberFormat="1" applyFont="1" applyFill="1" applyBorder="1" applyAlignment="1">
      <alignment horizontal="center" vertical="center"/>
    </xf>
    <xf numFmtId="0" fontId="11" fillId="0" borderId="48" xfId="0" applyFont="1" applyFill="1" applyBorder="1" applyAlignment="1">
      <alignment horizontal="left" indent="5"/>
    </xf>
    <xf numFmtId="164" fontId="9" fillId="0" borderId="31" xfId="0" applyNumberFormat="1" applyFont="1" applyFill="1" applyBorder="1" applyAlignment="1">
      <alignment horizontal="center" wrapText="1"/>
    </xf>
    <xf numFmtId="0" fontId="12" fillId="0" borderId="48" xfId="0" applyFont="1" applyFill="1" applyBorder="1" applyAlignment="1">
      <alignment horizontal="left"/>
    </xf>
    <xf numFmtId="0" fontId="9" fillId="0" borderId="10" xfId="0" applyFont="1" applyFill="1" applyBorder="1"/>
    <xf numFmtId="0" fontId="9" fillId="0" borderId="33" xfId="0" applyFont="1" applyFill="1" applyBorder="1"/>
    <xf numFmtId="0" fontId="9" fillId="0" borderId="48" xfId="0" applyFont="1" applyFill="1" applyBorder="1" applyAlignment="1">
      <alignment horizontal="left"/>
    </xf>
    <xf numFmtId="164" fontId="5" fillId="0" borderId="3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0" fontId="5" fillId="0" borderId="48" xfId="0" applyFont="1" applyFill="1" applyBorder="1" applyAlignment="1">
      <alignment vertical="center"/>
    </xf>
    <xf numFmtId="0" fontId="5" fillId="0" borderId="31" xfId="0" applyFont="1" applyFill="1" applyBorder="1" applyAlignment="1">
      <alignment vertical="center"/>
    </xf>
    <xf numFmtId="0" fontId="28" fillId="0" borderId="1" xfId="0" applyFont="1" applyFill="1" applyBorder="1" applyAlignment="1">
      <alignment vertical="center"/>
    </xf>
    <xf numFmtId="0" fontId="28" fillId="0" borderId="48" xfId="0" applyFont="1" applyFill="1" applyBorder="1" applyAlignment="1">
      <alignment vertical="center"/>
    </xf>
    <xf numFmtId="167" fontId="10" fillId="3" borderId="31" xfId="0" applyNumberFormat="1" applyFont="1" applyFill="1" applyBorder="1" applyAlignment="1">
      <alignment horizontal="center" vertical="center"/>
    </xf>
    <xf numFmtId="0" fontId="10" fillId="3" borderId="48" xfId="0" applyFont="1" applyFill="1" applyBorder="1" applyAlignment="1">
      <alignment horizontal="left"/>
    </xf>
    <xf numFmtId="167" fontId="29" fillId="0" borderId="31" xfId="0" applyNumberFormat="1" applyFont="1" applyFill="1" applyBorder="1" applyAlignment="1">
      <alignment horizontal="center" vertical="center"/>
    </xf>
    <xf numFmtId="0" fontId="28" fillId="0" borderId="1" xfId="0" applyFont="1" applyFill="1" applyBorder="1" applyAlignment="1">
      <alignment horizontal="left"/>
    </xf>
    <xf numFmtId="167" fontId="28" fillId="0" borderId="1" xfId="0" applyNumberFormat="1" applyFont="1" applyFill="1" applyBorder="1" applyAlignment="1">
      <alignment horizontal="center" vertical="center"/>
    </xf>
    <xf numFmtId="0" fontId="28" fillId="0" borderId="48" xfId="0" applyFont="1" applyFill="1" applyBorder="1" applyAlignment="1">
      <alignment horizontal="left"/>
    </xf>
    <xf numFmtId="167" fontId="9" fillId="0" borderId="31" xfId="0" applyNumberFormat="1" applyFont="1" applyFill="1" applyBorder="1" applyAlignment="1">
      <alignment horizontal="center"/>
    </xf>
    <xf numFmtId="0" fontId="15" fillId="0" borderId="48" xfId="2" applyFont="1" applyFill="1" applyBorder="1" applyAlignment="1">
      <alignment horizontal="left" indent="4"/>
    </xf>
    <xf numFmtId="167" fontId="9" fillId="4" borderId="31" xfId="0" applyNumberFormat="1" applyFont="1" applyFill="1" applyBorder="1" applyAlignment="1">
      <alignment horizontal="center"/>
    </xf>
    <xf numFmtId="0" fontId="9" fillId="4" borderId="48" xfId="0" applyFont="1" applyFill="1" applyBorder="1" applyAlignment="1">
      <alignment horizontal="left" vertical="top" wrapText="1" indent="4"/>
    </xf>
    <xf numFmtId="0" fontId="15" fillId="4" borderId="48" xfId="2" applyFont="1" applyFill="1" applyBorder="1" applyAlignment="1">
      <alignment horizontal="left" indent="4"/>
    </xf>
    <xf numFmtId="0" fontId="9" fillId="4" borderId="48" xfId="0" applyFont="1" applyFill="1" applyBorder="1" applyAlignment="1">
      <alignment horizontal="left" indent="4"/>
    </xf>
    <xf numFmtId="0" fontId="10" fillId="4" borderId="48" xfId="0" applyFont="1" applyFill="1" applyBorder="1" applyAlignment="1">
      <alignment horizontal="left"/>
    </xf>
    <xf numFmtId="0" fontId="9" fillId="0" borderId="48" xfId="0" applyFont="1" applyFill="1" applyBorder="1" applyAlignment="1">
      <alignment horizontal="left" indent="2"/>
    </xf>
    <xf numFmtId="0" fontId="10" fillId="0" borderId="48" xfId="0" applyFont="1" applyFill="1" applyBorder="1" applyAlignment="1">
      <alignment horizontal="left"/>
    </xf>
    <xf numFmtId="0" fontId="11" fillId="0" borderId="48" xfId="0" applyFont="1" applyFill="1" applyBorder="1" applyAlignment="1">
      <alignment horizontal="left" indent="2"/>
    </xf>
    <xf numFmtId="0" fontId="15" fillId="0" borderId="48" xfId="2" applyFont="1" applyFill="1" applyBorder="1" applyAlignment="1">
      <alignment horizontal="left"/>
    </xf>
    <xf numFmtId="0" fontId="10" fillId="0" borderId="48" xfId="0" applyFont="1" applyFill="1" applyBorder="1" applyAlignment="1">
      <alignment horizontal="left" wrapText="1"/>
    </xf>
    <xf numFmtId="0" fontId="5" fillId="0" borderId="49" xfId="0" applyFont="1" applyFill="1" applyBorder="1" applyAlignment="1">
      <alignment vertical="center" wrapText="1"/>
    </xf>
    <xf numFmtId="0" fontId="28" fillId="0" borderId="7" xfId="0" applyFont="1" applyFill="1" applyBorder="1" applyAlignment="1">
      <alignment horizontal="left" vertical="center" wrapText="1"/>
    </xf>
    <xf numFmtId="0" fontId="28" fillId="0" borderId="50" xfId="0" applyFont="1" applyFill="1" applyBorder="1" applyAlignment="1">
      <alignment horizontal="left" vertical="center" wrapText="1"/>
    </xf>
    <xf numFmtId="0" fontId="28" fillId="0" borderId="52" xfId="0" applyFont="1" applyFill="1" applyBorder="1" applyAlignment="1">
      <alignment horizontal="left" wrapText="1"/>
    </xf>
    <xf numFmtId="0" fontId="12" fillId="3" borderId="48" xfId="0" applyFont="1" applyFill="1" applyBorder="1"/>
    <xf numFmtId="0" fontId="12" fillId="3" borderId="31" xfId="0" applyFont="1" applyFill="1" applyBorder="1" applyAlignment="1">
      <alignment horizontal="center"/>
    </xf>
    <xf numFmtId="164" fontId="11" fillId="0" borderId="31" xfId="1" applyNumberFormat="1" applyFont="1" applyFill="1" applyBorder="1"/>
    <xf numFmtId="164" fontId="11" fillId="3" borderId="31" xfId="1" applyNumberFormat="1" applyFont="1" applyFill="1" applyBorder="1"/>
    <xf numFmtId="0" fontId="11" fillId="0" borderId="48" xfId="0" applyFont="1" applyFill="1" applyBorder="1" applyAlignment="1">
      <alignment horizontal="left" vertical="top" wrapText="1" indent="2"/>
    </xf>
    <xf numFmtId="0" fontId="12" fillId="3" borderId="48" xfId="0" applyFont="1" applyFill="1" applyBorder="1" applyAlignment="1">
      <alignment horizontal="left"/>
    </xf>
    <xf numFmtId="0" fontId="11" fillId="0" borderId="33" xfId="0" applyFont="1" applyFill="1" applyBorder="1" applyAlignment="1">
      <alignment horizontal="left" indent="2"/>
    </xf>
    <xf numFmtId="0" fontId="11" fillId="0" borderId="48" xfId="0" applyFont="1" applyFill="1" applyBorder="1"/>
    <xf numFmtId="0" fontId="12" fillId="3" borderId="47" xfId="0" applyFont="1" applyFill="1" applyBorder="1"/>
    <xf numFmtId="164" fontId="11" fillId="3" borderId="35" xfId="1" applyNumberFormat="1" applyFont="1" applyFill="1" applyBorder="1"/>
    <xf numFmtId="164" fontId="11" fillId="3" borderId="36" xfId="1" applyNumberFormat="1" applyFont="1" applyFill="1" applyBorder="1"/>
    <xf numFmtId="0" fontId="12" fillId="0" borderId="0" xfId="0" applyFont="1" applyFill="1" applyBorder="1"/>
    <xf numFmtId="164" fontId="11" fillId="0" borderId="0" xfId="1" applyNumberFormat="1" applyFont="1" applyFill="1" applyBorder="1"/>
    <xf numFmtId="0" fontId="29" fillId="0" borderId="52" xfId="0" applyFont="1" applyFill="1" applyBorder="1" applyAlignment="1">
      <alignment horizontal="left" wrapText="1"/>
    </xf>
    <xf numFmtId="164" fontId="0" fillId="11" borderId="0" xfId="0" applyNumberFormat="1" applyFill="1" applyBorder="1" applyAlignment="1">
      <alignment horizontal="right"/>
    </xf>
    <xf numFmtId="0" fontId="28" fillId="0" borderId="52" xfId="0" applyFont="1" applyFill="1" applyBorder="1" applyAlignment="1">
      <alignment wrapText="1"/>
    </xf>
    <xf numFmtId="0" fontId="20" fillId="0" borderId="51" xfId="0" applyFont="1" applyFill="1" applyBorder="1" applyAlignment="1">
      <alignment horizontal="center" vertical="center" wrapText="1"/>
    </xf>
    <xf numFmtId="0" fontId="11" fillId="3" borderId="31" xfId="0" applyFont="1" applyFill="1" applyBorder="1" applyAlignment="1">
      <alignment horizontal="center"/>
    </xf>
    <xf numFmtId="0" fontId="12" fillId="0" borderId="48" xfId="0" applyFont="1" applyFill="1" applyBorder="1"/>
    <xf numFmtId="0" fontId="1" fillId="3" borderId="50" xfId="0" applyFont="1" applyFill="1" applyBorder="1" applyAlignment="1"/>
    <xf numFmtId="0" fontId="0" fillId="3" borderId="31" xfId="0" applyFill="1" applyBorder="1" applyAlignment="1">
      <alignment horizontal="center"/>
    </xf>
    <xf numFmtId="0" fontId="0" fillId="0" borderId="50" xfId="0" applyFill="1" applyBorder="1"/>
    <xf numFmtId="2" fontId="0" fillId="0" borderId="31" xfId="1" applyNumberFormat="1" applyFont="1" applyFill="1" applyBorder="1"/>
    <xf numFmtId="0" fontId="1" fillId="0" borderId="50" xfId="0" applyFont="1" applyFill="1" applyBorder="1" applyAlignment="1"/>
    <xf numFmtId="2" fontId="1" fillId="0" borderId="31" xfId="0" applyNumberFormat="1" applyFont="1" applyFill="1" applyBorder="1" applyAlignment="1"/>
    <xf numFmtId="0" fontId="1" fillId="0" borderId="50" xfId="0" applyFont="1" applyFill="1" applyBorder="1"/>
    <xf numFmtId="0" fontId="14" fillId="0" borderId="50" xfId="2" applyNumberFormat="1" applyFill="1" applyBorder="1"/>
    <xf numFmtId="2" fontId="0" fillId="0" borderId="31" xfId="0" applyNumberFormat="1" applyFill="1" applyBorder="1"/>
    <xf numFmtId="0" fontId="0" fillId="0" borderId="48" xfId="0" applyFill="1" applyBorder="1"/>
    <xf numFmtId="0" fontId="0" fillId="0" borderId="47" xfId="0" applyFill="1" applyBorder="1"/>
    <xf numFmtId="164" fontId="0" fillId="0" borderId="35" xfId="0" applyNumberFormat="1" applyFill="1" applyBorder="1"/>
    <xf numFmtId="2" fontId="0" fillId="0" borderId="36" xfId="0" applyNumberFormat="1" applyFill="1" applyBorder="1"/>
    <xf numFmtId="164" fontId="0" fillId="0" borderId="0" xfId="0" applyNumberFormat="1" applyFill="1" applyBorder="1"/>
    <xf numFmtId="2" fontId="0" fillId="0" borderId="0" xfId="0" applyNumberFormat="1" applyFill="1" applyBorder="1"/>
    <xf numFmtId="0" fontId="1" fillId="0" borderId="0" xfId="0" applyFont="1" applyFill="1" applyBorder="1" applyAlignment="1">
      <alignment horizontal="left" vertical="top"/>
    </xf>
    <xf numFmtId="0" fontId="23" fillId="0" borderId="0" xfId="0" applyFont="1" applyFill="1" applyBorder="1"/>
    <xf numFmtId="0" fontId="23" fillId="0" borderId="0" xfId="0" applyFont="1" applyFill="1" applyBorder="1" applyAlignment="1">
      <alignment horizontal="center"/>
    </xf>
    <xf numFmtId="0" fontId="0" fillId="0" borderId="0" xfId="0" applyFill="1" applyBorder="1" applyAlignment="1">
      <alignment horizontal="center"/>
    </xf>
    <xf numFmtId="164" fontId="0" fillId="0" borderId="0" xfId="0" applyNumberFormat="1" applyFill="1" applyBorder="1" applyAlignment="1">
      <alignment horizontal="center"/>
    </xf>
    <xf numFmtId="164" fontId="0" fillId="0" borderId="15" xfId="0" applyNumberFormat="1" applyFill="1" applyBorder="1" applyAlignment="1">
      <alignment horizontal="center"/>
    </xf>
    <xf numFmtId="0" fontId="0" fillId="0" borderId="15" xfId="0" applyFill="1" applyBorder="1" applyAlignment="1">
      <alignment horizontal="center"/>
    </xf>
    <xf numFmtId="0" fontId="0" fillId="3" borderId="31" xfId="0" applyFont="1" applyFill="1" applyBorder="1" applyAlignment="1">
      <alignment horizontal="center"/>
    </xf>
    <xf numFmtId="0" fontId="0" fillId="0" borderId="50" xfId="0" applyFont="1" applyFill="1" applyBorder="1"/>
    <xf numFmtId="2" fontId="1" fillId="3" borderId="31" xfId="0" applyNumberFormat="1" applyFont="1" applyFill="1" applyBorder="1" applyAlignment="1"/>
    <xf numFmtId="164" fontId="0" fillId="0" borderId="1" xfId="0" applyNumberFormat="1" applyFont="1" applyFill="1" applyBorder="1"/>
    <xf numFmtId="0" fontId="1" fillId="3" borderId="50" xfId="0" applyFont="1" applyFill="1" applyBorder="1"/>
    <xf numFmtId="2" fontId="0" fillId="3" borderId="31" xfId="1" applyNumberFormat="1" applyFont="1" applyFill="1" applyBorder="1"/>
    <xf numFmtId="2" fontId="0" fillId="0" borderId="31" xfId="0" applyNumberFormat="1" applyFont="1" applyFill="1" applyBorder="1"/>
    <xf numFmtId="0" fontId="0" fillId="0" borderId="27" xfId="0" applyFont="1" applyFill="1" applyBorder="1"/>
    <xf numFmtId="164" fontId="0" fillId="3" borderId="1" xfId="0" applyNumberFormat="1" applyFont="1" applyFill="1" applyBorder="1"/>
    <xf numFmtId="2" fontId="0" fillId="3" borderId="31" xfId="0" applyNumberFormat="1" applyFont="1" applyFill="1" applyBorder="1"/>
    <xf numFmtId="0" fontId="0" fillId="0" borderId="48" xfId="0" applyFont="1" applyFill="1" applyBorder="1"/>
    <xf numFmtId="0" fontId="0" fillId="3" borderId="47" xfId="0" applyFont="1" applyFill="1" applyBorder="1"/>
    <xf numFmtId="164" fontId="0" fillId="3" borderId="35" xfId="0" applyNumberFormat="1" applyFont="1" applyFill="1" applyBorder="1"/>
    <xf numFmtId="2" fontId="0" fillId="3" borderId="36" xfId="0" applyNumberFormat="1" applyFont="1" applyFill="1" applyBorder="1"/>
    <xf numFmtId="0" fontId="0" fillId="0" borderId="0" xfId="0" applyFont="1" applyFill="1" applyBorder="1"/>
    <xf numFmtId="164" fontId="0" fillId="0" borderId="0" xfId="0" applyNumberFormat="1" applyFont="1" applyFill="1" applyBorder="1"/>
    <xf numFmtId="2" fontId="0" fillId="0" borderId="0" xfId="0" applyNumberFormat="1" applyFont="1" applyFill="1" applyBorder="1"/>
    <xf numFmtId="0" fontId="0" fillId="11" borderId="21" xfId="0" applyFont="1" applyFill="1" applyBorder="1"/>
    <xf numFmtId="0" fontId="1" fillId="0" borderId="0" xfId="0" applyFont="1" applyFill="1" applyBorder="1" applyAlignment="1">
      <alignment horizontal="left"/>
    </xf>
    <xf numFmtId="0" fontId="22" fillId="0" borderId="0" xfId="0" applyFont="1" applyFill="1" applyBorder="1" applyAlignment="1">
      <alignment horizontal="center"/>
    </xf>
    <xf numFmtId="0" fontId="20" fillId="0" borderId="52" xfId="0" applyFont="1" applyFill="1" applyBorder="1" applyAlignment="1">
      <alignment horizontal="left" wrapText="1"/>
    </xf>
    <xf numFmtId="0" fontId="0" fillId="3" borderId="50" xfId="0" applyFill="1" applyBorder="1"/>
    <xf numFmtId="0" fontId="1" fillId="0" borderId="48" xfId="0" applyFont="1" applyFill="1" applyBorder="1" applyAlignment="1">
      <alignment horizontal="left"/>
    </xf>
    <xf numFmtId="164" fontId="0" fillId="0" borderId="31" xfId="1" applyNumberFormat="1" applyFont="1" applyFill="1" applyBorder="1" applyAlignment="1">
      <alignment horizontal="right"/>
    </xf>
    <xf numFmtId="164" fontId="11" fillId="0" borderId="31" xfId="1" applyNumberFormat="1" applyFont="1" applyFill="1" applyBorder="1" applyAlignment="1">
      <alignment horizontal="right"/>
    </xf>
    <xf numFmtId="0" fontId="0" fillId="3" borderId="47" xfId="0" applyFill="1" applyBorder="1"/>
    <xf numFmtId="164" fontId="11" fillId="3" borderId="35" xfId="1" applyNumberFormat="1" applyFont="1" applyFill="1" applyBorder="1" applyAlignment="1">
      <alignment horizontal="right"/>
    </xf>
    <xf numFmtId="164" fontId="11" fillId="3" borderId="36" xfId="1" applyNumberFormat="1" applyFont="1" applyFill="1" applyBorder="1" applyAlignment="1">
      <alignment horizontal="right"/>
    </xf>
    <xf numFmtId="0" fontId="6" fillId="0" borderId="20" xfId="0" applyFont="1" applyFill="1" applyBorder="1"/>
    <xf numFmtId="0" fontId="0" fillId="0" borderId="21" xfId="0" applyFill="1" applyBorder="1"/>
    <xf numFmtId="0" fontId="0" fillId="0" borderId="24" xfId="0" applyFill="1" applyBorder="1"/>
    <xf numFmtId="0" fontId="32" fillId="0" borderId="1" xfId="0" applyFont="1" applyBorder="1"/>
    <xf numFmtId="164" fontId="1" fillId="0" borderId="2" xfId="0" applyNumberFormat="1" applyFont="1" applyFill="1" applyBorder="1" applyAlignment="1">
      <alignment horizontal="right"/>
    </xf>
    <xf numFmtId="0" fontId="0" fillId="0" borderId="35" xfId="0" applyBorder="1"/>
    <xf numFmtId="164" fontId="8" fillId="0" borderId="1" xfId="0" applyNumberFormat="1" applyFont="1" applyFill="1" applyBorder="1" applyAlignment="1">
      <alignment horizontal="right"/>
    </xf>
    <xf numFmtId="164" fontId="0" fillId="0" borderId="38" xfId="0" applyNumberFormat="1" applyFill="1" applyBorder="1" applyAlignment="1">
      <alignment horizontal="center"/>
    </xf>
    <xf numFmtId="0" fontId="1" fillId="12" borderId="1" xfId="0" applyFont="1" applyFill="1" applyBorder="1" applyAlignment="1">
      <alignment horizontal="left" vertical="top" wrapText="1"/>
    </xf>
    <xf numFmtId="0" fontId="1" fillId="12" borderId="1" xfId="0" applyFont="1" applyFill="1" applyBorder="1" applyAlignment="1">
      <alignment horizontal="center" vertical="top" wrapText="1"/>
    </xf>
    <xf numFmtId="0" fontId="32" fillId="0" borderId="1" xfId="0" applyFont="1" applyBorder="1" applyAlignment="1">
      <alignment wrapText="1"/>
    </xf>
    <xf numFmtId="0" fontId="32" fillId="0" borderId="1" xfId="0" applyFont="1" applyBorder="1" applyAlignment="1">
      <alignment horizontal="center"/>
    </xf>
    <xf numFmtId="0" fontId="0" fillId="0" borderId="1" xfId="0" applyBorder="1" applyAlignment="1">
      <alignment wrapText="1"/>
    </xf>
    <xf numFmtId="0" fontId="0" fillId="0" borderId="1" xfId="0" applyBorder="1" applyAlignment="1">
      <alignment horizontal="center"/>
    </xf>
    <xf numFmtId="0" fontId="0" fillId="0" borderId="36" xfId="0" applyBorder="1"/>
    <xf numFmtId="0" fontId="0" fillId="13" borderId="47" xfId="0" applyFill="1" applyBorder="1"/>
    <xf numFmtId="0" fontId="0" fillId="0" borderId="31" xfId="0" applyBorder="1"/>
    <xf numFmtId="0" fontId="0" fillId="13" borderId="48" xfId="0" applyFill="1" applyBorder="1"/>
    <xf numFmtId="0" fontId="4" fillId="13" borderId="48" xfId="0" applyFont="1" applyFill="1" applyBorder="1"/>
    <xf numFmtId="0" fontId="0" fillId="0" borderId="53" xfId="0" applyBorder="1"/>
    <xf numFmtId="0" fontId="0" fillId="0" borderId="2" xfId="0" applyBorder="1"/>
    <xf numFmtId="0" fontId="0" fillId="13" borderId="54" xfId="0" applyFill="1" applyBorder="1"/>
    <xf numFmtId="0" fontId="1" fillId="0" borderId="55" xfId="0" applyFont="1" applyBorder="1" applyAlignment="1">
      <alignment horizontal="center" vertical="top" wrapText="1"/>
    </xf>
    <xf numFmtId="0" fontId="1" fillId="0" borderId="56" xfId="0" applyFont="1" applyBorder="1" applyAlignment="1">
      <alignment horizontal="center" vertical="top"/>
    </xf>
    <xf numFmtId="0" fontId="1" fillId="0" borderId="56" xfId="0" applyFont="1" applyBorder="1" applyAlignment="1">
      <alignment horizontal="center" vertical="top" wrapText="1"/>
    </xf>
    <xf numFmtId="0" fontId="0" fillId="0" borderId="57" xfId="0" applyBorder="1" applyAlignment="1">
      <alignment horizontal="center" vertical="top" wrapText="1"/>
    </xf>
    <xf numFmtId="0" fontId="0" fillId="3" borderId="11" xfId="0" applyFill="1" applyBorder="1"/>
    <xf numFmtId="0" fontId="0" fillId="3" borderId="0" xfId="0" applyFill="1" applyBorder="1"/>
    <xf numFmtId="0" fontId="0" fillId="3" borderId="14" xfId="0" applyFill="1" applyBorder="1"/>
    <xf numFmtId="0" fontId="6" fillId="3" borderId="0" xfId="0" applyFont="1" applyFill="1" applyBorder="1" applyAlignment="1"/>
    <xf numFmtId="0" fontId="0" fillId="0" borderId="3" xfId="0" applyBorder="1" applyAlignment="1">
      <alignment vertical="top" wrapText="1"/>
    </xf>
    <xf numFmtId="0" fontId="34" fillId="3" borderId="1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3" xfId="0" applyFont="1" applyFill="1" applyBorder="1" applyAlignment="1">
      <alignment horizontal="center" vertical="center"/>
    </xf>
    <xf numFmtId="0" fontId="0" fillId="0" borderId="16" xfId="0" applyFill="1" applyBorder="1" applyAlignment="1">
      <alignment horizontal="left" vertical="top" wrapText="1"/>
    </xf>
    <xf numFmtId="0" fontId="0" fillId="0" borderId="17" xfId="0" applyFill="1" applyBorder="1" applyAlignment="1">
      <alignment horizontal="left" vertical="top" wrapText="1"/>
    </xf>
    <xf numFmtId="0" fontId="0" fillId="0" borderId="18" xfId="0" applyFill="1" applyBorder="1" applyAlignment="1">
      <alignment horizontal="left" vertical="top" wrapText="1"/>
    </xf>
    <xf numFmtId="0" fontId="20" fillId="0" borderId="1" xfId="0" applyFont="1" applyFill="1" applyBorder="1" applyAlignment="1">
      <alignment horizontal="center" vertical="center" wrapText="1"/>
    </xf>
    <xf numFmtId="0" fontId="6" fillId="3" borderId="1" xfId="0" applyFont="1" applyFill="1" applyBorder="1" applyAlignment="1">
      <alignment horizontal="center"/>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xf>
    <xf numFmtId="165" fontId="0" fillId="0" borderId="6" xfId="0" applyNumberFormat="1" applyFont="1" applyFill="1" applyBorder="1" applyAlignment="1">
      <alignment horizontal="center" vertical="center"/>
    </xf>
    <xf numFmtId="165" fontId="0" fillId="0" borderId="10" xfId="0" applyNumberFormat="1" applyFont="1" applyFill="1" applyBorder="1" applyAlignment="1">
      <alignment horizontal="center" vertical="center"/>
    </xf>
    <xf numFmtId="165" fontId="0" fillId="0" borderId="2" xfId="0" applyNumberFormat="1" applyFont="1" applyFill="1" applyBorder="1" applyAlignment="1">
      <alignment horizontal="center" vertical="center"/>
    </xf>
    <xf numFmtId="0" fontId="20" fillId="0" borderId="16"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12" fillId="3" borderId="6" xfId="0" applyFont="1" applyFill="1" applyBorder="1" applyAlignment="1">
      <alignment horizontal="center" vertical="top" wrapText="1"/>
    </xf>
    <xf numFmtId="0" fontId="12" fillId="3" borderId="2" xfId="0" applyFont="1" applyFill="1" applyBorder="1" applyAlignment="1">
      <alignment horizontal="center" vertical="top" wrapText="1"/>
    </xf>
    <xf numFmtId="0" fontId="0" fillId="3" borderId="1" xfId="0" applyFont="1" applyFill="1" applyBorder="1" applyAlignment="1">
      <alignment horizontal="center"/>
    </xf>
    <xf numFmtId="0" fontId="25" fillId="0" borderId="1" xfId="0" applyFont="1" applyFill="1" applyBorder="1" applyAlignment="1">
      <alignment horizontal="center"/>
    </xf>
    <xf numFmtId="0" fontId="0" fillId="3" borderId="1" xfId="0" applyFill="1" applyBorder="1" applyAlignment="1">
      <alignment horizontal="center"/>
    </xf>
    <xf numFmtId="0" fontId="20" fillId="0" borderId="17" xfId="0" applyFont="1" applyFill="1" applyBorder="1" applyAlignment="1">
      <alignment horizontal="center" vertical="center" wrapText="1"/>
    </xf>
    <xf numFmtId="0" fontId="0" fillId="0" borderId="1" xfId="0" applyBorder="1" applyAlignment="1">
      <alignment horizontal="center" vertical="top"/>
    </xf>
    <xf numFmtId="0" fontId="9" fillId="0" borderId="14" xfId="0" applyFont="1" applyFill="1" applyBorder="1" applyAlignment="1">
      <alignment horizontal="center" vertical="top" wrapText="1"/>
    </xf>
    <xf numFmtId="0" fontId="9" fillId="0" borderId="0" xfId="0" applyFont="1" applyFill="1" applyBorder="1" applyAlignment="1">
      <alignment horizontal="center" vertical="top" wrapText="1"/>
    </xf>
    <xf numFmtId="165" fontId="16" fillId="0" borderId="32" xfId="0" applyNumberFormat="1" applyFont="1" applyFill="1" applyBorder="1" applyAlignment="1">
      <alignment horizontal="center" vertical="center"/>
    </xf>
    <xf numFmtId="165" fontId="16" fillId="0" borderId="33" xfId="0" applyNumberFormat="1" applyFont="1" applyFill="1" applyBorder="1" applyAlignment="1">
      <alignment horizontal="center" vertical="center"/>
    </xf>
    <xf numFmtId="165" fontId="16" fillId="0" borderId="34" xfId="0" applyNumberFormat="1" applyFont="1" applyFill="1" applyBorder="1" applyAlignment="1">
      <alignment horizontal="center" vertical="center"/>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5" fillId="3" borderId="27"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30" xfId="0" applyFont="1" applyFill="1" applyBorder="1" applyAlignment="1">
      <alignment horizontal="center" vertical="center"/>
    </xf>
    <xf numFmtId="0" fontId="20" fillId="0" borderId="52"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51" xfId="0" applyFont="1" applyFill="1" applyBorder="1" applyAlignment="1">
      <alignment horizontal="center" vertical="center" wrapText="1"/>
    </xf>
    <xf numFmtId="0" fontId="1" fillId="4" borderId="12"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3" xfId="0" applyFont="1" applyFill="1" applyBorder="1" applyAlignment="1">
      <alignment horizontal="center" vertical="center"/>
    </xf>
    <xf numFmtId="0" fontId="1" fillId="5" borderId="0" xfId="0" applyFont="1" applyFill="1" applyBorder="1" applyAlignment="1">
      <alignment horizontal="center" vertical="center"/>
    </xf>
    <xf numFmtId="0" fontId="1" fillId="5" borderId="11"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11" xfId="0" applyFont="1" applyFill="1" applyBorder="1" applyAlignment="1">
      <alignment horizontal="center" vertical="center"/>
    </xf>
    <xf numFmtId="0" fontId="1" fillId="5" borderId="14" xfId="0" applyFont="1" applyFill="1" applyBorder="1" applyAlignment="1">
      <alignment horizontal="center" vertical="center"/>
    </xf>
    <xf numFmtId="0" fontId="1" fillId="7" borderId="14" xfId="0" applyFont="1" applyFill="1" applyBorder="1" applyAlignment="1">
      <alignment horizontal="center" vertical="center"/>
    </xf>
    <xf numFmtId="0" fontId="1" fillId="7" borderId="0" xfId="0" applyFont="1" applyFill="1" applyBorder="1" applyAlignment="1">
      <alignment horizontal="center" vertical="center"/>
    </xf>
    <xf numFmtId="0" fontId="1" fillId="7" borderId="11" xfId="0" applyFont="1" applyFill="1" applyBorder="1" applyAlignment="1">
      <alignment horizontal="center" vertical="center"/>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3232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ti.sharepoint.com/Users/deshawn/Desktop/Copy%20of%20Amy%20%20DeShawn%20Revsised%20%20of%20FY%201%20Budget%20Workbook%20_5.9.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goals"/>
      <sheetName val="Yr 1 Action Plan"/>
      <sheetName val="Mbr Count FY1"/>
      <sheetName val="Program #1"/>
      <sheetName val="Program #2"/>
      <sheetName val="Induction Worksheet"/>
      <sheetName val="Fundraising #1"/>
      <sheetName val="Fundraising #2"/>
      <sheetName val="BC"/>
      <sheetName val="Dues Calulator"/>
      <sheetName val="YR 1 Expense &amp; Income"/>
      <sheetName val="12Month Expense-Income Workshee"/>
    </sheetNames>
    <sheetDataSet>
      <sheetData sheetId="0"/>
      <sheetData sheetId="1"/>
      <sheetData sheetId="2"/>
      <sheetData sheetId="3"/>
      <sheetData sheetId="4"/>
      <sheetData sheetId="5"/>
      <sheetData sheetId="6"/>
      <sheetData sheetId="7"/>
      <sheetData sheetId="8"/>
      <sheetData sheetId="9">
        <row r="25">
          <cell r="C25">
            <v>30</v>
          </cell>
        </row>
      </sheetData>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http://www.nursingsociety.org/connect-engage/chapters/starting-an-stti-chapter/programming-for-honor-societies/program-planning-guidelines" TargetMode="External"/><Relationship Id="rId3" Type="http://schemas.openxmlformats.org/officeDocument/2006/relationships/hyperlink" Target="http://www.nursingsociety.org/docs/default-source/chapter-documents/chapter-finance-guidelines.pdf" TargetMode="External"/><Relationship Id="rId7" Type="http://schemas.openxmlformats.org/officeDocument/2006/relationships/hyperlink" Target="http://www.nursingsociety.org/docs/default-source/chapter-documents/chapter-finance-guidelines.pdf" TargetMode="External"/><Relationship Id="rId2" Type="http://schemas.openxmlformats.org/officeDocument/2006/relationships/hyperlink" Target="http://www.nursingsociety.org/docs/default-source/default-document-library/us-amp-canada---chapter-general-liability-insurance.pdf?sfvrsn=0" TargetMode="External"/><Relationship Id="rId1" Type="http://schemas.openxmlformats.org/officeDocument/2006/relationships/hyperlink" Target="http://www.nursingsociety.org/docs/default-source/default-document-library/chapter-services-fee-grid.pdf?sfvrsn=0" TargetMode="External"/><Relationship Id="rId6" Type="http://schemas.openxmlformats.org/officeDocument/2006/relationships/hyperlink" Target="http://www.nursingsociety.org/docs/default-source/default-document-library/us-amp-canada---chapter-general-liability-insurance.pdf?sfvrsn=0" TargetMode="External"/><Relationship Id="rId5" Type="http://schemas.openxmlformats.org/officeDocument/2006/relationships/hyperlink" Target="http://www.nursingsociety.org/docs/default-source/default-document-library/chapter-services-fee-grid.pdf?sfvrsn=0" TargetMode="External"/><Relationship Id="rId4" Type="http://schemas.openxmlformats.org/officeDocument/2006/relationships/hyperlink" Target="http://www.nursingsociety.org/connect-engage/chapters/starting-an-stti-chapter/programming-for-honor-societies/program-planning-guidelines" TargetMode="External"/><Relationship Id="rId9"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ticketbiscuit.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F21"/>
  <sheetViews>
    <sheetView tabSelected="1" zoomScale="130" zoomScaleNormal="130" workbookViewId="0">
      <selection activeCell="E2" sqref="E2"/>
    </sheetView>
  </sheetViews>
  <sheetFormatPr defaultRowHeight="15" x14ac:dyDescent="0.25"/>
  <cols>
    <col min="1" max="1" width="53.140625" customWidth="1"/>
    <col min="2" max="2" width="24.140625" customWidth="1"/>
  </cols>
  <sheetData>
    <row r="1" spans="1:6" ht="143.44999999999999" customHeight="1" x14ac:dyDescent="0.25">
      <c r="A1" s="346" t="s">
        <v>214</v>
      </c>
      <c r="B1" s="346"/>
      <c r="C1" s="346"/>
      <c r="D1" s="346"/>
      <c r="E1" s="346"/>
      <c r="F1" s="346"/>
    </row>
    <row r="2" spans="1:6" ht="60" x14ac:dyDescent="0.25">
      <c r="A2" s="324" t="s">
        <v>215</v>
      </c>
      <c r="B2" s="325" t="s">
        <v>216</v>
      </c>
      <c r="C2" s="325" t="s">
        <v>217</v>
      </c>
      <c r="D2" s="325" t="s">
        <v>218</v>
      </c>
      <c r="E2" s="325" t="s">
        <v>219</v>
      </c>
      <c r="F2" s="325" t="s">
        <v>220</v>
      </c>
    </row>
    <row r="3" spans="1:6" x14ac:dyDescent="0.25">
      <c r="A3" s="326" t="s">
        <v>221</v>
      </c>
      <c r="B3" s="326" t="s">
        <v>222</v>
      </c>
      <c r="C3" s="327"/>
      <c r="D3" s="327" t="s">
        <v>223</v>
      </c>
      <c r="E3" s="327"/>
      <c r="F3" s="327" t="s">
        <v>223</v>
      </c>
    </row>
    <row r="4" spans="1:6" x14ac:dyDescent="0.25">
      <c r="A4" s="328"/>
      <c r="B4" s="328"/>
      <c r="C4" s="329"/>
      <c r="D4" s="329"/>
      <c r="E4" s="329"/>
      <c r="F4" s="329"/>
    </row>
    <row r="5" spans="1:6" x14ac:dyDescent="0.25">
      <c r="A5" s="328"/>
      <c r="B5" s="328"/>
      <c r="C5" s="329"/>
      <c r="D5" s="329"/>
      <c r="E5" s="329"/>
      <c r="F5" s="329"/>
    </row>
    <row r="6" spans="1:6" x14ac:dyDescent="0.25">
      <c r="A6" s="328"/>
      <c r="B6" s="328"/>
      <c r="C6" s="329"/>
      <c r="D6" s="329"/>
      <c r="E6" s="329"/>
      <c r="F6" s="329"/>
    </row>
    <row r="7" spans="1:6" x14ac:dyDescent="0.25">
      <c r="A7" s="328"/>
      <c r="B7" s="328"/>
      <c r="C7" s="329"/>
      <c r="D7" s="329"/>
      <c r="E7" s="329"/>
      <c r="F7" s="329"/>
    </row>
    <row r="8" spans="1:6" x14ac:dyDescent="0.25">
      <c r="A8" s="328"/>
      <c r="B8" s="328"/>
      <c r="C8" s="329"/>
      <c r="D8" s="329"/>
      <c r="E8" s="329"/>
      <c r="F8" s="329"/>
    </row>
    <row r="9" spans="1:6" x14ac:dyDescent="0.25">
      <c r="A9" s="328"/>
      <c r="B9" s="328"/>
      <c r="C9" s="329"/>
      <c r="D9" s="329"/>
      <c r="E9" s="329"/>
      <c r="F9" s="329"/>
    </row>
    <row r="10" spans="1:6" x14ac:dyDescent="0.25">
      <c r="A10" s="328"/>
      <c r="B10" s="328"/>
      <c r="C10" s="329"/>
      <c r="D10" s="329"/>
      <c r="E10" s="329"/>
      <c r="F10" s="329"/>
    </row>
    <row r="11" spans="1:6" x14ac:dyDescent="0.25">
      <c r="A11" s="328"/>
      <c r="B11" s="328"/>
      <c r="C11" s="329"/>
      <c r="D11" s="329"/>
      <c r="E11" s="329"/>
      <c r="F11" s="329"/>
    </row>
    <row r="12" spans="1:6" x14ac:dyDescent="0.25">
      <c r="A12" s="328"/>
      <c r="B12" s="328"/>
      <c r="C12" s="329"/>
      <c r="D12" s="329"/>
      <c r="E12" s="329"/>
      <c r="F12" s="329"/>
    </row>
    <row r="13" spans="1:6" x14ac:dyDescent="0.25">
      <c r="A13" s="328"/>
      <c r="B13" s="328"/>
      <c r="C13" s="329"/>
      <c r="D13" s="329"/>
      <c r="E13" s="329"/>
      <c r="F13" s="329"/>
    </row>
    <row r="14" spans="1:6" x14ac:dyDescent="0.25">
      <c r="A14" s="328"/>
      <c r="B14" s="328"/>
      <c r="C14" s="329"/>
      <c r="D14" s="329"/>
      <c r="E14" s="329"/>
      <c r="F14" s="329"/>
    </row>
    <row r="15" spans="1:6" x14ac:dyDescent="0.25">
      <c r="A15" s="328"/>
      <c r="B15" s="328"/>
      <c r="C15" s="329"/>
      <c r="D15" s="329"/>
      <c r="E15" s="329"/>
      <c r="F15" s="329"/>
    </row>
    <row r="16" spans="1:6" x14ac:dyDescent="0.25">
      <c r="A16" s="328"/>
      <c r="B16" s="328"/>
      <c r="C16" s="329"/>
      <c r="D16" s="329"/>
      <c r="E16" s="329"/>
      <c r="F16" s="329"/>
    </row>
    <row r="17" spans="1:6" x14ac:dyDescent="0.25">
      <c r="A17" s="328"/>
      <c r="B17" s="328"/>
      <c r="C17" s="329"/>
      <c r="D17" s="329"/>
      <c r="E17" s="329"/>
      <c r="F17" s="329"/>
    </row>
    <row r="18" spans="1:6" x14ac:dyDescent="0.25">
      <c r="A18" s="328"/>
      <c r="B18" s="328"/>
      <c r="C18" s="329"/>
      <c r="D18" s="329"/>
      <c r="E18" s="329"/>
      <c r="F18" s="329"/>
    </row>
    <row r="19" spans="1:6" x14ac:dyDescent="0.25">
      <c r="A19" s="328"/>
      <c r="B19" s="328"/>
      <c r="C19" s="329"/>
      <c r="D19" s="329"/>
      <c r="E19" s="329"/>
      <c r="F19" s="329"/>
    </row>
    <row r="20" spans="1:6" x14ac:dyDescent="0.25">
      <c r="A20" s="328"/>
      <c r="B20" s="328"/>
      <c r="C20" s="329"/>
      <c r="D20" s="329"/>
      <c r="E20" s="329"/>
      <c r="F20" s="329"/>
    </row>
    <row r="21" spans="1:6" x14ac:dyDescent="0.25">
      <c r="A21" s="328"/>
      <c r="B21" s="328"/>
      <c r="C21" s="329"/>
      <c r="D21" s="329"/>
      <c r="E21" s="329"/>
      <c r="F21" s="329"/>
    </row>
  </sheetData>
  <mergeCells count="1">
    <mergeCell ref="A1:F1"/>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7" tint="0.39997558519241921"/>
    <pageSetUpPr fitToPage="1"/>
  </sheetPr>
  <dimension ref="A1:E29"/>
  <sheetViews>
    <sheetView zoomScaleNormal="100" zoomScaleSheetLayoutView="96" workbookViewId="0">
      <selection activeCell="B3" sqref="B3"/>
    </sheetView>
  </sheetViews>
  <sheetFormatPr defaultColWidth="9.140625" defaultRowHeight="15" x14ac:dyDescent="0.25"/>
  <cols>
    <col min="1" max="1" width="32.140625" style="1" customWidth="1"/>
    <col min="2" max="2" width="49.85546875" style="1" customWidth="1"/>
    <col min="3" max="3" width="24" style="1" customWidth="1"/>
    <col min="4" max="4" width="12.7109375" style="1" customWidth="1"/>
    <col min="5" max="5" width="27.140625" style="1" customWidth="1"/>
    <col min="6" max="16384" width="9.140625" style="1"/>
  </cols>
  <sheetData>
    <row r="1" spans="1:5" ht="70.5" customHeight="1" x14ac:dyDescent="0.25">
      <c r="A1" s="374" t="s">
        <v>154</v>
      </c>
      <c r="B1" s="375"/>
      <c r="C1" s="376"/>
      <c r="D1" s="10"/>
    </row>
    <row r="2" spans="1:5" x14ac:dyDescent="0.25">
      <c r="A2" s="172" t="s">
        <v>33</v>
      </c>
      <c r="B2" s="62">
        <f>'YR 2 Expense &amp; Income'!E22</f>
        <v>4131</v>
      </c>
      <c r="C2" s="173"/>
      <c r="D2" s="10"/>
    </row>
    <row r="3" spans="1:5" ht="15.75" thickBot="1" x14ac:dyDescent="0.3">
      <c r="A3" s="174" t="s">
        <v>60</v>
      </c>
      <c r="B3" s="61">
        <f>'YR 2 Expense &amp; Income'!E37</f>
        <v>2630</v>
      </c>
      <c r="C3" s="173"/>
      <c r="D3" s="10"/>
      <c r="E3" s="7"/>
    </row>
    <row r="4" spans="1:5" ht="15.75" thickTop="1" x14ac:dyDescent="0.25">
      <c r="A4" s="172" t="s">
        <v>101</v>
      </c>
      <c r="B4" s="55">
        <f>B2-B3</f>
        <v>1501</v>
      </c>
      <c r="C4" s="173"/>
      <c r="D4" s="10"/>
      <c r="E4" s="7"/>
    </row>
    <row r="5" spans="1:5" x14ac:dyDescent="0.25">
      <c r="A5" s="175"/>
      <c r="B5" s="10"/>
      <c r="C5" s="173"/>
      <c r="D5" s="10"/>
      <c r="E5" s="7"/>
    </row>
    <row r="6" spans="1:5" x14ac:dyDescent="0.25">
      <c r="A6" s="176" t="s">
        <v>58</v>
      </c>
      <c r="B6" s="56">
        <f>'Mbr Cnt FY2'!G19</f>
        <v>154</v>
      </c>
      <c r="C6" s="177"/>
      <c r="D6" s="10"/>
      <c r="E6" s="7"/>
    </row>
    <row r="7" spans="1:5" x14ac:dyDescent="0.25">
      <c r="A7" s="178"/>
      <c r="B7" s="54"/>
      <c r="C7" s="177"/>
      <c r="D7" s="10"/>
      <c r="E7" s="7"/>
    </row>
    <row r="8" spans="1:5" x14ac:dyDescent="0.25">
      <c r="A8" s="179" t="s">
        <v>102</v>
      </c>
      <c r="B8" s="72">
        <f>B4/B6</f>
        <v>9.7467532467532472</v>
      </c>
      <c r="C8" s="177"/>
      <c r="D8" s="10"/>
      <c r="E8" s="7"/>
    </row>
    <row r="9" spans="1:5" x14ac:dyDescent="0.25">
      <c r="A9" s="377" t="s">
        <v>59</v>
      </c>
      <c r="B9" s="378"/>
      <c r="C9" s="379"/>
      <c r="D9" s="10"/>
    </row>
    <row r="10" spans="1:5" ht="1.5" customHeight="1" x14ac:dyDescent="0.25">
      <c r="A10" s="380"/>
      <c r="B10" s="381"/>
      <c r="C10" s="382"/>
      <c r="D10" s="20"/>
    </row>
    <row r="11" spans="1:5" x14ac:dyDescent="0.25">
      <c r="A11" s="180" t="s">
        <v>103</v>
      </c>
      <c r="B11" s="14" t="s">
        <v>100</v>
      </c>
      <c r="C11" s="181" t="s">
        <v>104</v>
      </c>
      <c r="D11" s="20"/>
    </row>
    <row r="12" spans="1:5" x14ac:dyDescent="0.25">
      <c r="A12" s="371">
        <f>B6</f>
        <v>154</v>
      </c>
      <c r="B12" s="53">
        <v>15</v>
      </c>
      <c r="C12" s="182">
        <f>A12*B12</f>
        <v>2310</v>
      </c>
      <c r="D12" s="20"/>
    </row>
    <row r="13" spans="1:5" x14ac:dyDescent="0.25">
      <c r="A13" s="372"/>
      <c r="B13" s="53">
        <v>20</v>
      </c>
      <c r="C13" s="182">
        <f>B13*A12</f>
        <v>3080</v>
      </c>
      <c r="D13" s="20"/>
    </row>
    <row r="14" spans="1:5" x14ac:dyDescent="0.25">
      <c r="A14" s="372"/>
      <c r="B14" s="53">
        <v>25</v>
      </c>
      <c r="C14" s="182">
        <f>A12*B14</f>
        <v>3850</v>
      </c>
      <c r="D14" s="20"/>
    </row>
    <row r="15" spans="1:5" x14ac:dyDescent="0.25">
      <c r="A15" s="372"/>
      <c r="B15" s="53">
        <v>30</v>
      </c>
      <c r="C15" s="182">
        <f>A12*B15</f>
        <v>4620</v>
      </c>
      <c r="D15" s="20"/>
    </row>
    <row r="16" spans="1:5" x14ac:dyDescent="0.25">
      <c r="A16" s="372"/>
      <c r="B16" s="139">
        <v>35</v>
      </c>
      <c r="C16" s="182">
        <f>A12*B16</f>
        <v>5390</v>
      </c>
      <c r="D16" s="20"/>
    </row>
    <row r="17" spans="1:4" x14ac:dyDescent="0.25">
      <c r="A17" s="372"/>
      <c r="B17" s="139">
        <v>40</v>
      </c>
      <c r="C17" s="182">
        <f>A12*B17</f>
        <v>6160</v>
      </c>
      <c r="D17" s="20"/>
    </row>
    <row r="18" spans="1:4" x14ac:dyDescent="0.25">
      <c r="A18" s="372"/>
      <c r="B18" s="139">
        <v>45</v>
      </c>
      <c r="C18" s="182">
        <f>A12*B18</f>
        <v>6930</v>
      </c>
      <c r="D18" s="20"/>
    </row>
    <row r="19" spans="1:4" x14ac:dyDescent="0.25">
      <c r="A19" s="372"/>
      <c r="B19" s="140">
        <v>50</v>
      </c>
      <c r="C19" s="182">
        <f>A12*B19</f>
        <v>7700</v>
      </c>
      <c r="D19" s="20"/>
    </row>
    <row r="20" spans="1:4" x14ac:dyDescent="0.25">
      <c r="A20" s="372"/>
      <c r="B20" s="140">
        <v>55</v>
      </c>
      <c r="C20" s="182">
        <f>A12*B20</f>
        <v>8470</v>
      </c>
      <c r="D20" s="20"/>
    </row>
    <row r="21" spans="1:4" x14ac:dyDescent="0.25">
      <c r="A21" s="372"/>
      <c r="B21" s="140">
        <v>60</v>
      </c>
      <c r="C21" s="182">
        <f>A12*B21</f>
        <v>9240</v>
      </c>
      <c r="D21" s="20"/>
    </row>
    <row r="22" spans="1:4" x14ac:dyDescent="0.25">
      <c r="A22" s="372"/>
      <c r="B22" s="141">
        <v>65</v>
      </c>
      <c r="C22" s="183">
        <f>A12*B22</f>
        <v>10010</v>
      </c>
      <c r="D22" s="20"/>
    </row>
    <row r="23" spans="1:4" ht="15.75" thickBot="1" x14ac:dyDescent="0.3">
      <c r="A23" s="373"/>
      <c r="B23" s="184">
        <v>70</v>
      </c>
      <c r="C23" s="185">
        <f>A12*B23</f>
        <v>10780</v>
      </c>
      <c r="D23" s="20"/>
    </row>
    <row r="24" spans="1:4" ht="14.25" customHeight="1" x14ac:dyDescent="0.25"/>
    <row r="29" spans="1:4" x14ac:dyDescent="0.25">
      <c r="A29" s="369"/>
      <c r="B29" s="370"/>
      <c r="C29" s="370"/>
    </row>
  </sheetData>
  <mergeCells count="4">
    <mergeCell ref="A29:C29"/>
    <mergeCell ref="A12:A23"/>
    <mergeCell ref="A1:C1"/>
    <mergeCell ref="A9:C10"/>
  </mergeCells>
  <pageMargins left="0.45" right="0.45" top="0.5" bottom="0.5" header="0.3" footer="0.3"/>
  <pageSetup scale="9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pageSetUpPr fitToPage="1"/>
  </sheetPr>
  <dimension ref="A1:F44"/>
  <sheetViews>
    <sheetView zoomScaleNormal="100" zoomScaleSheetLayoutView="96" workbookViewId="0">
      <selection activeCell="I37" sqref="I37"/>
    </sheetView>
  </sheetViews>
  <sheetFormatPr defaultColWidth="9.140625" defaultRowHeight="15" x14ac:dyDescent="0.25"/>
  <cols>
    <col min="1" max="1" width="55" style="1" customWidth="1"/>
    <col min="2" max="2" width="23.85546875" style="1" customWidth="1"/>
    <col min="3" max="3" width="2.42578125" style="1" customWidth="1"/>
    <col min="4" max="4" width="55.42578125" style="1" customWidth="1"/>
    <col min="5" max="5" width="22" style="1" customWidth="1"/>
    <col min="6" max="6" width="2.5703125" style="1" customWidth="1"/>
    <col min="7" max="16384" width="9.140625" style="1"/>
  </cols>
  <sheetData>
    <row r="1" spans="1:5" ht="69" customHeight="1" x14ac:dyDescent="0.25">
      <c r="A1" s="383" t="s">
        <v>182</v>
      </c>
      <c r="B1" s="384"/>
      <c r="C1" s="201"/>
      <c r="D1" s="385" t="s">
        <v>183</v>
      </c>
      <c r="E1" s="386"/>
    </row>
    <row r="2" spans="1:5" ht="18" customHeight="1" x14ac:dyDescent="0.25">
      <c r="A2" s="245" t="s">
        <v>181</v>
      </c>
      <c r="B2" s="71"/>
      <c r="C2" s="210"/>
      <c r="D2" s="244" t="s">
        <v>181</v>
      </c>
      <c r="E2" s="243"/>
    </row>
    <row r="3" spans="1:5" ht="15.75" customHeight="1" x14ac:dyDescent="0.25">
      <c r="A3" s="242" t="s">
        <v>99</v>
      </c>
      <c r="B3" s="60">
        <v>25</v>
      </c>
      <c r="C3" s="210"/>
      <c r="D3" s="28" t="s">
        <v>99</v>
      </c>
      <c r="E3" s="231"/>
    </row>
    <row r="4" spans="1:5" x14ac:dyDescent="0.25">
      <c r="A4" s="239" t="s">
        <v>98</v>
      </c>
      <c r="B4" s="60">
        <v>120</v>
      </c>
      <c r="C4" s="210"/>
      <c r="D4" s="15" t="s">
        <v>98</v>
      </c>
      <c r="E4" s="231"/>
    </row>
    <row r="5" spans="1:5" x14ac:dyDescent="0.25">
      <c r="A5" s="239" t="s">
        <v>39</v>
      </c>
      <c r="B5" s="60"/>
      <c r="C5" s="210"/>
      <c r="D5" s="15" t="s">
        <v>39</v>
      </c>
      <c r="E5" s="231"/>
    </row>
    <row r="6" spans="1:5" x14ac:dyDescent="0.25">
      <c r="A6" s="238" t="s">
        <v>81</v>
      </c>
      <c r="B6" s="60">
        <f>'Induction Worksheet '!C37</f>
        <v>275</v>
      </c>
      <c r="C6" s="210"/>
      <c r="D6" s="16" t="s">
        <v>81</v>
      </c>
      <c r="E6" s="231">
        <f>'Induction Worksheet '!D37</f>
        <v>185</v>
      </c>
    </row>
    <row r="7" spans="1:5" x14ac:dyDescent="0.25">
      <c r="A7" s="241" t="s">
        <v>40</v>
      </c>
      <c r="B7" s="60"/>
      <c r="C7" s="210"/>
      <c r="D7" s="22" t="s">
        <v>40</v>
      </c>
      <c r="E7" s="231"/>
    </row>
    <row r="8" spans="1:5" x14ac:dyDescent="0.25">
      <c r="A8" s="238" t="s">
        <v>91</v>
      </c>
      <c r="B8" s="60">
        <f>'Program #1'!C37</f>
        <v>500</v>
      </c>
      <c r="C8" s="210"/>
      <c r="D8" s="16" t="s">
        <v>91</v>
      </c>
      <c r="E8" s="231">
        <f>'Program #1'!D37</f>
        <v>700</v>
      </c>
    </row>
    <row r="9" spans="1:5" x14ac:dyDescent="0.25">
      <c r="A9" s="240" t="s">
        <v>83</v>
      </c>
      <c r="B9" s="60">
        <f>'Program #2'!C37</f>
        <v>415</v>
      </c>
      <c r="C9" s="210"/>
      <c r="D9" s="17" t="s">
        <v>83</v>
      </c>
      <c r="E9" s="231">
        <f>'Program #2'!D37</f>
        <v>341</v>
      </c>
    </row>
    <row r="10" spans="1:5" x14ac:dyDescent="0.25">
      <c r="A10" s="240" t="s">
        <v>41</v>
      </c>
      <c r="B10" s="60"/>
      <c r="C10" s="210"/>
      <c r="D10" s="17" t="s">
        <v>41</v>
      </c>
      <c r="E10" s="231"/>
    </row>
    <row r="11" spans="1:5" x14ac:dyDescent="0.25">
      <c r="A11" s="239" t="s">
        <v>43</v>
      </c>
      <c r="B11" s="60"/>
      <c r="C11" s="210"/>
      <c r="D11" s="15" t="s">
        <v>43</v>
      </c>
      <c r="E11" s="231"/>
    </row>
    <row r="12" spans="1:5" x14ac:dyDescent="0.25">
      <c r="A12" s="238" t="s">
        <v>44</v>
      </c>
      <c r="B12" s="60">
        <f>'Fundraising #1'!C35</f>
        <v>250</v>
      </c>
      <c r="C12" s="210"/>
      <c r="D12" s="16" t="s">
        <v>44</v>
      </c>
      <c r="E12" s="231">
        <f>'Fundraising #1'!D35</f>
        <v>645</v>
      </c>
    </row>
    <row r="13" spans="1:5" x14ac:dyDescent="0.25">
      <c r="A13" s="238" t="s">
        <v>45</v>
      </c>
      <c r="B13" s="60">
        <f>'Fundraising #2'!C35</f>
        <v>230</v>
      </c>
      <c r="C13" s="210"/>
      <c r="D13" s="16" t="s">
        <v>45</v>
      </c>
      <c r="E13" s="231">
        <f>'Fundraising #2'!D35</f>
        <v>760</v>
      </c>
    </row>
    <row r="14" spans="1:5" x14ac:dyDescent="0.25">
      <c r="A14" s="239" t="s">
        <v>42</v>
      </c>
      <c r="B14" s="60"/>
      <c r="C14" s="210"/>
      <c r="D14" s="15" t="s">
        <v>42</v>
      </c>
      <c r="E14" s="231"/>
    </row>
    <row r="15" spans="1:5" x14ac:dyDescent="0.25">
      <c r="A15" s="238" t="s">
        <v>151</v>
      </c>
      <c r="B15" s="60"/>
      <c r="C15" s="210"/>
      <c r="D15" s="16" t="s">
        <v>151</v>
      </c>
      <c r="E15" s="231"/>
    </row>
    <row r="16" spans="1:5" x14ac:dyDescent="0.25">
      <c r="A16" s="237" t="s">
        <v>46</v>
      </c>
      <c r="B16" s="66"/>
      <c r="C16" s="210"/>
      <c r="D16" s="65" t="s">
        <v>46</v>
      </c>
      <c r="E16" s="233"/>
    </row>
    <row r="17" spans="1:5" x14ac:dyDescent="0.25">
      <c r="A17" s="236" t="s">
        <v>47</v>
      </c>
      <c r="B17" s="66"/>
      <c r="C17" s="210"/>
      <c r="D17" s="67" t="s">
        <v>47</v>
      </c>
      <c r="E17" s="233"/>
    </row>
    <row r="18" spans="1:5" x14ac:dyDescent="0.25">
      <c r="A18" s="235" t="s">
        <v>48</v>
      </c>
      <c r="B18" s="66"/>
      <c r="C18" s="210"/>
      <c r="D18" s="68" t="s">
        <v>48</v>
      </c>
      <c r="E18" s="233"/>
    </row>
    <row r="19" spans="1:5" x14ac:dyDescent="0.25">
      <c r="A19" s="235" t="s">
        <v>49</v>
      </c>
      <c r="B19" s="66"/>
      <c r="C19" s="210"/>
      <c r="D19" s="68" t="s">
        <v>49</v>
      </c>
      <c r="E19" s="233"/>
    </row>
    <row r="20" spans="1:5" ht="28.5" customHeight="1" x14ac:dyDescent="0.25">
      <c r="A20" s="234" t="s">
        <v>50</v>
      </c>
      <c r="B20" s="66">
        <v>1500</v>
      </c>
      <c r="C20" s="210"/>
      <c r="D20" s="69" t="s">
        <v>50</v>
      </c>
      <c r="E20" s="233">
        <v>1500</v>
      </c>
    </row>
    <row r="21" spans="1:5" x14ac:dyDescent="0.25">
      <c r="A21" s="232" t="s">
        <v>51</v>
      </c>
      <c r="B21" s="60"/>
      <c r="C21" s="210"/>
      <c r="D21" s="27" t="s">
        <v>51</v>
      </c>
      <c r="E21" s="231"/>
    </row>
    <row r="22" spans="1:5" ht="21" x14ac:dyDescent="0.3">
      <c r="A22" s="230" t="s">
        <v>13</v>
      </c>
      <c r="B22" s="229">
        <f>SUM(B3:B21)</f>
        <v>3315</v>
      </c>
      <c r="C22" s="210"/>
      <c r="D22" s="228" t="s">
        <v>13</v>
      </c>
      <c r="E22" s="227">
        <f>SUM(E3:E21)</f>
        <v>4131</v>
      </c>
    </row>
    <row r="23" spans="1:5" ht="33.75" customHeight="1" x14ac:dyDescent="0.25">
      <c r="A23" s="226"/>
      <c r="B23" s="134"/>
      <c r="C23" s="210"/>
      <c r="D23" s="133"/>
      <c r="E23" s="225"/>
    </row>
    <row r="24" spans="1:5" ht="18.75" x14ac:dyDescent="0.25">
      <c r="A24" s="224" t="s">
        <v>97</v>
      </c>
      <c r="B24" s="64"/>
      <c r="C24" s="210"/>
      <c r="D24" s="223" t="s">
        <v>97</v>
      </c>
      <c r="E24" s="222"/>
    </row>
    <row r="25" spans="1:5" x14ac:dyDescent="0.25">
      <c r="A25" s="221" t="s">
        <v>180</v>
      </c>
      <c r="B25" s="220"/>
      <c r="C25" s="210"/>
      <c r="D25" s="64" t="s">
        <v>179</v>
      </c>
      <c r="E25" s="219"/>
    </row>
    <row r="26" spans="1:5" x14ac:dyDescent="0.25">
      <c r="A26" s="218" t="s">
        <v>153</v>
      </c>
      <c r="B26" s="25">
        <f>'Induction Worksheet '!E45</f>
        <v>625</v>
      </c>
      <c r="C26" s="210"/>
      <c r="D26" s="29" t="s">
        <v>153</v>
      </c>
      <c r="E26" s="212">
        <f>'Induction Worksheet '!E52</f>
        <v>400</v>
      </c>
    </row>
    <row r="27" spans="1:5" x14ac:dyDescent="0.25">
      <c r="A27" s="218" t="s">
        <v>178</v>
      </c>
      <c r="B27" s="24">
        <f>'Program #1'!E45</f>
        <v>450</v>
      </c>
      <c r="C27" s="210"/>
      <c r="D27" s="29" t="s">
        <v>178</v>
      </c>
      <c r="E27" s="214">
        <f>'Program #1'!E52</f>
        <v>950</v>
      </c>
    </row>
    <row r="28" spans="1:5" x14ac:dyDescent="0.25">
      <c r="A28" s="217" t="s">
        <v>177</v>
      </c>
      <c r="B28" s="24">
        <f>'Program #2'!E45</f>
        <v>635</v>
      </c>
      <c r="C28" s="210"/>
      <c r="D28" s="216" t="s">
        <v>177</v>
      </c>
      <c r="E28" s="214">
        <f>'Program #2'!E52</f>
        <v>645</v>
      </c>
    </row>
    <row r="29" spans="1:5" x14ac:dyDescent="0.25">
      <c r="A29" s="215" t="s">
        <v>53</v>
      </c>
      <c r="B29" s="24"/>
      <c r="C29" s="210"/>
      <c r="D29" s="23" t="s">
        <v>53</v>
      </c>
      <c r="E29" s="214"/>
    </row>
    <row r="30" spans="1:5" x14ac:dyDescent="0.25">
      <c r="A30" s="213" t="s">
        <v>54</v>
      </c>
      <c r="B30" s="25"/>
      <c r="C30" s="210"/>
      <c r="D30" s="26" t="s">
        <v>54</v>
      </c>
      <c r="E30" s="212"/>
    </row>
    <row r="31" spans="1:5" x14ac:dyDescent="0.25">
      <c r="A31" s="213" t="s">
        <v>55</v>
      </c>
      <c r="B31" s="25"/>
      <c r="C31" s="210"/>
      <c r="D31" s="26" t="s">
        <v>55</v>
      </c>
      <c r="E31" s="212"/>
    </row>
    <row r="32" spans="1:5" x14ac:dyDescent="0.25">
      <c r="A32" s="213" t="s">
        <v>56</v>
      </c>
      <c r="B32" s="25"/>
      <c r="C32" s="210"/>
      <c r="D32" s="26" t="s">
        <v>56</v>
      </c>
      <c r="E32" s="212"/>
    </row>
    <row r="33" spans="1:6" ht="15" customHeight="1" x14ac:dyDescent="0.25">
      <c r="A33" s="213" t="s">
        <v>44</v>
      </c>
      <c r="B33" s="25">
        <f>'Fundraising #1'!E44</f>
        <v>395</v>
      </c>
      <c r="C33" s="210"/>
      <c r="D33" s="26" t="s">
        <v>44</v>
      </c>
      <c r="E33" s="212">
        <f>'Fundraising #1'!E52</f>
        <v>410</v>
      </c>
    </row>
    <row r="34" spans="1:6" x14ac:dyDescent="0.25">
      <c r="A34" s="213" t="s">
        <v>45</v>
      </c>
      <c r="B34" s="25">
        <f>'Fundraising #2'!E44</f>
        <v>465</v>
      </c>
      <c r="C34" s="210"/>
      <c r="D34" s="26" t="s">
        <v>45</v>
      </c>
      <c r="E34" s="212">
        <f>'Fundraising #2'!E52</f>
        <v>225</v>
      </c>
    </row>
    <row r="35" spans="1:6" x14ac:dyDescent="0.25">
      <c r="A35" s="213" t="s">
        <v>57</v>
      </c>
      <c r="B35" s="25"/>
      <c r="C35" s="210"/>
      <c r="D35" s="26" t="s">
        <v>57</v>
      </c>
      <c r="E35" s="212"/>
    </row>
    <row r="36" spans="1:6" x14ac:dyDescent="0.25">
      <c r="A36" s="211" t="s">
        <v>21</v>
      </c>
      <c r="B36" s="63"/>
      <c r="C36" s="210"/>
      <c r="D36" s="82" t="s">
        <v>21</v>
      </c>
      <c r="E36" s="209"/>
    </row>
    <row r="37" spans="1:6" ht="19.5" thickBot="1" x14ac:dyDescent="0.35">
      <c r="A37" s="208" t="s">
        <v>3</v>
      </c>
      <c r="B37" s="207">
        <f>SUM(B24:B36)</f>
        <v>2570</v>
      </c>
      <c r="C37" s="187"/>
      <c r="D37" s="206" t="s">
        <v>13</v>
      </c>
      <c r="E37" s="205">
        <f>SUM(E24:E36)</f>
        <v>2630</v>
      </c>
    </row>
    <row r="38" spans="1:6" ht="15.75" thickBot="1" x14ac:dyDescent="0.3">
      <c r="A38" s="204"/>
      <c r="B38" s="203"/>
      <c r="D38" s="204"/>
      <c r="E38" s="203"/>
    </row>
    <row r="39" spans="1:6" x14ac:dyDescent="0.25">
      <c r="C39" s="202"/>
      <c r="D39" s="201"/>
      <c r="E39" s="201"/>
      <c r="F39" s="200"/>
    </row>
    <row r="40" spans="1:6" ht="15.75" x14ac:dyDescent="0.25">
      <c r="B40" s="197"/>
      <c r="C40" s="192"/>
      <c r="D40" s="199" t="s">
        <v>176</v>
      </c>
      <c r="E40" s="198">
        <f>'Mbr Cnt FY2'!G19</f>
        <v>154</v>
      </c>
      <c r="F40" s="189"/>
    </row>
    <row r="41" spans="1:6" ht="16.5" thickBot="1" x14ac:dyDescent="0.3">
      <c r="B41" s="197"/>
      <c r="C41" s="192"/>
      <c r="D41" s="196" t="s">
        <v>175</v>
      </c>
      <c r="E41" s="195">
        <f>'[1]Dues Calulator'!C25</f>
        <v>30</v>
      </c>
      <c r="F41" s="189"/>
    </row>
    <row r="42" spans="1:6" ht="15.75" x14ac:dyDescent="0.25">
      <c r="C42" s="192"/>
      <c r="D42" s="194" t="s">
        <v>174</v>
      </c>
      <c r="E42" s="193">
        <f>E40*E41</f>
        <v>4620</v>
      </c>
      <c r="F42" s="189"/>
    </row>
    <row r="43" spans="1:6" x14ac:dyDescent="0.25">
      <c r="C43" s="192"/>
      <c r="D43" s="191"/>
      <c r="E43" s="190"/>
      <c r="F43" s="189"/>
    </row>
    <row r="44" spans="1:6" ht="15.75" thickBot="1" x14ac:dyDescent="0.3">
      <c r="C44" s="188"/>
      <c r="D44" s="187"/>
      <c r="E44" s="187"/>
      <c r="F44" s="186"/>
    </row>
  </sheetData>
  <mergeCells count="2">
    <mergeCell ref="A1:B1"/>
    <mergeCell ref="D1:E1"/>
  </mergeCells>
  <hyperlinks>
    <hyperlink ref="A18" r:id="rId1"/>
    <hyperlink ref="A19" r:id="rId2"/>
    <hyperlink ref="A21" r:id="rId3"/>
    <hyperlink ref="A7" r:id="rId4"/>
    <hyperlink ref="D18" r:id="rId5"/>
    <hyperlink ref="D19" r:id="rId6"/>
    <hyperlink ref="D21" r:id="rId7"/>
    <hyperlink ref="D7" r:id="rId8"/>
  </hyperlinks>
  <pageMargins left="0.45" right="0.45" top="0.5" bottom="0.5" header="0.3" footer="0.3"/>
  <pageSetup scale="60" fitToHeight="0" orientation="portrait"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L31"/>
  <sheetViews>
    <sheetView zoomScale="91" zoomScaleNormal="91" workbookViewId="0">
      <pane ySplit="2" topLeftCell="A3" activePane="bottomLeft" state="frozen"/>
      <selection pane="bottomLeft" activeCell="P10" sqref="P10"/>
    </sheetView>
  </sheetViews>
  <sheetFormatPr defaultRowHeight="15" x14ac:dyDescent="0.25"/>
  <cols>
    <col min="1" max="1" width="30.140625" customWidth="1"/>
    <col min="4" max="4" width="9.85546875" bestFit="1" customWidth="1"/>
    <col min="5" max="5" width="12.5703125" customWidth="1"/>
    <col min="6" max="6" width="10.5703125" customWidth="1"/>
    <col min="7" max="7" width="9.85546875" bestFit="1" customWidth="1"/>
    <col min="8" max="8" width="10.140625" customWidth="1"/>
    <col min="10" max="10" width="9.85546875" bestFit="1" customWidth="1"/>
    <col min="13" max="13" width="9.85546875" bestFit="1" customWidth="1"/>
    <col min="19" max="19" width="9.85546875" bestFit="1" customWidth="1"/>
    <col min="22" max="22" width="10.28515625" bestFit="1" customWidth="1"/>
    <col min="25" max="25" width="9.85546875" bestFit="1" customWidth="1"/>
    <col min="28" max="28" width="9.85546875" bestFit="1" customWidth="1"/>
    <col min="29" max="30" width="10.5703125" bestFit="1" customWidth="1"/>
    <col min="31" max="31" width="9.85546875" bestFit="1" customWidth="1"/>
    <col min="34" max="34" width="9.85546875" bestFit="1" customWidth="1"/>
    <col min="37" max="37" width="10.140625" customWidth="1"/>
  </cols>
  <sheetData>
    <row r="1" spans="1:38" ht="90" customHeight="1" thickBot="1" x14ac:dyDescent="0.3">
      <c r="A1" s="374" t="s">
        <v>213</v>
      </c>
      <c r="B1" s="375"/>
      <c r="C1" s="375"/>
      <c r="D1" s="375"/>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1"/>
    </row>
    <row r="2" spans="1:38" ht="36.75" customHeight="1" x14ac:dyDescent="0.25">
      <c r="A2" s="91"/>
      <c r="B2" s="387" t="s">
        <v>62</v>
      </c>
      <c r="C2" s="388"/>
      <c r="D2" s="389"/>
      <c r="E2" s="390" t="s">
        <v>63</v>
      </c>
      <c r="F2" s="390"/>
      <c r="G2" s="391"/>
      <c r="H2" s="392" t="s">
        <v>64</v>
      </c>
      <c r="I2" s="393"/>
      <c r="J2" s="394"/>
      <c r="K2" s="395" t="s">
        <v>65</v>
      </c>
      <c r="L2" s="390"/>
      <c r="M2" s="391"/>
      <c r="N2" s="392" t="s">
        <v>66</v>
      </c>
      <c r="O2" s="393"/>
      <c r="P2" s="394"/>
      <c r="Q2" s="395" t="s">
        <v>67</v>
      </c>
      <c r="R2" s="390"/>
      <c r="S2" s="391"/>
      <c r="T2" s="392" t="s">
        <v>68</v>
      </c>
      <c r="U2" s="393"/>
      <c r="V2" s="394"/>
      <c r="W2" s="395" t="s">
        <v>69</v>
      </c>
      <c r="X2" s="390"/>
      <c r="Y2" s="391"/>
      <c r="Z2" s="392" t="s">
        <v>70</v>
      </c>
      <c r="AA2" s="393"/>
      <c r="AB2" s="394"/>
      <c r="AC2" s="396" t="s">
        <v>71</v>
      </c>
      <c r="AD2" s="397"/>
      <c r="AE2" s="398"/>
      <c r="AF2" s="392" t="s">
        <v>72</v>
      </c>
      <c r="AG2" s="393"/>
      <c r="AH2" s="394"/>
      <c r="AI2" s="395" t="s">
        <v>73</v>
      </c>
      <c r="AJ2" s="390"/>
      <c r="AK2" s="391"/>
    </row>
    <row r="3" spans="1:38" ht="17.25" customHeight="1" x14ac:dyDescent="0.3">
      <c r="A3" s="92" t="s">
        <v>4</v>
      </c>
      <c r="B3" s="85"/>
      <c r="C3" s="86"/>
      <c r="D3" s="87"/>
      <c r="E3" s="86"/>
      <c r="F3" s="86"/>
      <c r="G3" s="87"/>
      <c r="H3" s="85"/>
      <c r="I3" s="86"/>
      <c r="J3" s="87"/>
      <c r="K3" s="85"/>
      <c r="L3" s="86"/>
      <c r="M3" s="87"/>
      <c r="N3" s="85"/>
      <c r="O3" s="86"/>
      <c r="P3" s="87"/>
      <c r="Q3" s="85"/>
      <c r="R3" s="86"/>
      <c r="S3" s="87"/>
      <c r="T3" s="85"/>
      <c r="U3" s="86"/>
      <c r="V3" s="87"/>
      <c r="W3" s="85"/>
      <c r="X3" s="86"/>
      <c r="Y3" s="87"/>
      <c r="Z3" s="85"/>
      <c r="AA3" s="86"/>
      <c r="AB3" s="87"/>
      <c r="AC3" s="85"/>
      <c r="AD3" s="86"/>
      <c r="AE3" s="87"/>
      <c r="AF3" s="85"/>
      <c r="AG3" s="86"/>
      <c r="AH3" s="87"/>
      <c r="AI3" s="85"/>
      <c r="AJ3" s="86"/>
      <c r="AK3" s="87"/>
    </row>
    <row r="4" spans="1:38" ht="17.25" customHeight="1" x14ac:dyDescent="0.3">
      <c r="A4" s="93"/>
      <c r="B4" s="32" t="s">
        <v>74</v>
      </c>
      <c r="C4" s="32" t="s">
        <v>75</v>
      </c>
      <c r="D4" s="32" t="s">
        <v>2</v>
      </c>
      <c r="E4" s="97" t="s">
        <v>74</v>
      </c>
      <c r="F4" s="33" t="s">
        <v>75</v>
      </c>
      <c r="G4" s="33" t="s">
        <v>2</v>
      </c>
      <c r="H4" s="32" t="s">
        <v>76</v>
      </c>
      <c r="I4" s="32" t="s">
        <v>75</v>
      </c>
      <c r="J4" s="32" t="s">
        <v>2</v>
      </c>
      <c r="K4" s="33" t="s">
        <v>74</v>
      </c>
      <c r="L4" s="33" t="s">
        <v>75</v>
      </c>
      <c r="M4" s="33" t="s">
        <v>2</v>
      </c>
      <c r="N4" s="32" t="s">
        <v>74</v>
      </c>
      <c r="O4" s="32" t="s">
        <v>75</v>
      </c>
      <c r="P4" s="32" t="s">
        <v>2</v>
      </c>
      <c r="Q4" s="33" t="s">
        <v>74</v>
      </c>
      <c r="R4" s="33" t="s">
        <v>75</v>
      </c>
      <c r="S4" s="33" t="s">
        <v>2</v>
      </c>
      <c r="T4" s="32" t="s">
        <v>74</v>
      </c>
      <c r="U4" s="32" t="s">
        <v>75</v>
      </c>
      <c r="V4" s="32" t="s">
        <v>2</v>
      </c>
      <c r="W4" s="33" t="s">
        <v>74</v>
      </c>
      <c r="X4" s="33" t="s">
        <v>75</v>
      </c>
      <c r="Y4" s="33" t="s">
        <v>2</v>
      </c>
      <c r="Z4" s="32" t="s">
        <v>76</v>
      </c>
      <c r="AA4" s="31" t="s">
        <v>75</v>
      </c>
      <c r="AB4" s="31" t="s">
        <v>2</v>
      </c>
      <c r="AC4" s="33" t="s">
        <v>74</v>
      </c>
      <c r="AD4" s="33" t="s">
        <v>75</v>
      </c>
      <c r="AE4" s="33" t="s">
        <v>2</v>
      </c>
      <c r="AF4" s="43" t="s">
        <v>74</v>
      </c>
      <c r="AG4" s="43" t="s">
        <v>75</v>
      </c>
      <c r="AH4" s="43" t="s">
        <v>2</v>
      </c>
      <c r="AI4" s="44" t="s">
        <v>74</v>
      </c>
      <c r="AJ4" s="44" t="s">
        <v>75</v>
      </c>
      <c r="AK4" s="44" t="s">
        <v>2</v>
      </c>
    </row>
    <row r="5" spans="1:38" x14ac:dyDescent="0.25">
      <c r="A5" s="94" t="s">
        <v>77</v>
      </c>
      <c r="B5" s="34"/>
      <c r="C5" s="37"/>
      <c r="D5" s="42"/>
      <c r="E5" s="98"/>
      <c r="F5" s="45"/>
      <c r="G5" s="45"/>
      <c r="H5" s="39"/>
      <c r="I5" s="39"/>
      <c r="J5" s="39"/>
      <c r="K5" s="40"/>
      <c r="L5" s="38"/>
      <c r="M5" s="38"/>
      <c r="N5" s="41"/>
      <c r="O5" s="37"/>
      <c r="P5" s="37"/>
      <c r="Q5" s="40"/>
      <c r="R5" s="40"/>
      <c r="S5" s="40"/>
      <c r="T5" s="37"/>
      <c r="U5" s="41"/>
      <c r="V5" s="41"/>
      <c r="W5" s="40"/>
      <c r="X5" s="40"/>
      <c r="Y5" s="40"/>
      <c r="Z5" s="41"/>
      <c r="AA5" s="41"/>
      <c r="AB5" s="41"/>
      <c r="AC5" s="40"/>
      <c r="AD5" s="40"/>
      <c r="AE5" s="40"/>
      <c r="AF5" s="41"/>
      <c r="AG5" s="41"/>
      <c r="AH5" s="41"/>
      <c r="AI5" s="40"/>
      <c r="AJ5" s="40"/>
      <c r="AK5" s="40"/>
    </row>
    <row r="6" spans="1:38" x14ac:dyDescent="0.25">
      <c r="A6" s="94" t="s">
        <v>78</v>
      </c>
      <c r="B6" s="36"/>
      <c r="C6" s="41"/>
      <c r="D6" s="41"/>
      <c r="E6" s="99"/>
      <c r="F6" s="40"/>
      <c r="G6" s="40"/>
      <c r="H6" s="36"/>
      <c r="I6" s="41"/>
      <c r="J6" s="41"/>
      <c r="K6" s="35"/>
      <c r="L6" s="40"/>
      <c r="M6" s="40"/>
      <c r="N6" s="36"/>
      <c r="O6" s="41"/>
      <c r="P6" s="41"/>
      <c r="Q6" s="35"/>
      <c r="R6" s="40"/>
      <c r="S6" s="40"/>
      <c r="T6" s="36"/>
      <c r="U6" s="41"/>
      <c r="V6" s="41"/>
      <c r="W6" s="35"/>
      <c r="X6" s="40"/>
      <c r="Y6" s="40"/>
      <c r="Z6" s="36"/>
      <c r="AA6" s="41"/>
      <c r="AB6" s="41"/>
      <c r="AC6" s="35"/>
      <c r="AD6" s="40"/>
      <c r="AE6" s="40"/>
      <c r="AF6" s="36"/>
      <c r="AG6" s="41"/>
      <c r="AH6" s="41"/>
      <c r="AI6" s="35"/>
      <c r="AJ6" s="40"/>
      <c r="AK6" s="40"/>
    </row>
    <row r="7" spans="1:38" x14ac:dyDescent="0.25">
      <c r="A7" s="94" t="s">
        <v>79</v>
      </c>
      <c r="B7" s="36"/>
      <c r="C7" s="41"/>
      <c r="D7" s="41"/>
      <c r="E7" s="99"/>
      <c r="F7" s="40"/>
      <c r="G7" s="40"/>
      <c r="H7" s="36"/>
      <c r="I7" s="41"/>
      <c r="J7" s="41"/>
      <c r="K7" s="35"/>
      <c r="L7" s="40"/>
      <c r="M7" s="40"/>
      <c r="N7" s="36"/>
      <c r="O7" s="41"/>
      <c r="P7" s="41"/>
      <c r="Q7" s="35"/>
      <c r="R7" s="40"/>
      <c r="S7" s="40"/>
      <c r="T7" s="36"/>
      <c r="U7" s="41"/>
      <c r="V7" s="41"/>
      <c r="W7" s="35"/>
      <c r="X7" s="40"/>
      <c r="Y7" s="40"/>
      <c r="Z7" s="36"/>
      <c r="AA7" s="41"/>
      <c r="AB7" s="41"/>
      <c r="AC7" s="35"/>
      <c r="AD7" s="40"/>
      <c r="AE7" s="40"/>
      <c r="AF7" s="36"/>
      <c r="AG7" s="41"/>
      <c r="AH7" s="41"/>
      <c r="AI7" s="35"/>
      <c r="AJ7" s="40"/>
      <c r="AK7" s="40"/>
    </row>
    <row r="8" spans="1:38" x14ac:dyDescent="0.25">
      <c r="A8" s="94" t="s">
        <v>80</v>
      </c>
      <c r="B8" s="36"/>
      <c r="C8" s="41"/>
      <c r="D8" s="41"/>
      <c r="E8" s="99"/>
      <c r="F8" s="40"/>
      <c r="G8" s="40"/>
      <c r="H8" s="36"/>
      <c r="I8" s="41"/>
      <c r="J8" s="41"/>
      <c r="K8" s="35"/>
      <c r="L8" s="40"/>
      <c r="M8" s="40"/>
      <c r="N8" s="36"/>
      <c r="O8" s="41"/>
      <c r="P8" s="41"/>
      <c r="Q8" s="35"/>
      <c r="R8" s="40"/>
      <c r="S8" s="40"/>
      <c r="T8" s="36"/>
      <c r="U8" s="41"/>
      <c r="V8" s="41"/>
      <c r="W8" s="35"/>
      <c r="X8" s="40"/>
      <c r="Y8" s="40"/>
      <c r="Z8" s="36"/>
      <c r="AA8" s="41"/>
      <c r="AB8" s="41"/>
      <c r="AC8" s="35"/>
      <c r="AD8" s="40"/>
      <c r="AE8" s="40"/>
      <c r="AF8" s="36"/>
      <c r="AG8" s="41"/>
      <c r="AH8" s="41"/>
      <c r="AI8" s="35"/>
      <c r="AJ8" s="40"/>
      <c r="AK8" s="40"/>
    </row>
    <row r="9" spans="1:38" x14ac:dyDescent="0.25">
      <c r="A9" s="94" t="s">
        <v>81</v>
      </c>
      <c r="B9" s="36"/>
      <c r="C9" s="41"/>
      <c r="D9" s="41"/>
      <c r="E9" s="100"/>
      <c r="F9" s="50"/>
      <c r="G9" s="40"/>
      <c r="H9" s="36"/>
      <c r="I9" s="41"/>
      <c r="J9" s="41"/>
      <c r="K9" s="35"/>
      <c r="L9" s="40"/>
      <c r="M9" s="40"/>
      <c r="N9" s="36"/>
      <c r="O9" s="41"/>
      <c r="P9" s="41"/>
      <c r="Q9" s="35"/>
      <c r="R9" s="40"/>
      <c r="S9" s="40"/>
      <c r="T9" s="36"/>
      <c r="U9" s="41"/>
      <c r="V9" s="41"/>
      <c r="W9" s="35"/>
      <c r="X9" s="40"/>
      <c r="Y9" s="40"/>
      <c r="Z9" s="36"/>
      <c r="AA9" s="41"/>
      <c r="AB9" s="41"/>
      <c r="AC9" s="35"/>
      <c r="AD9" s="40"/>
      <c r="AE9" s="40"/>
      <c r="AF9" s="36"/>
      <c r="AG9" s="41"/>
      <c r="AH9" s="41"/>
      <c r="AI9" s="35"/>
      <c r="AJ9" s="40"/>
      <c r="AK9" s="40"/>
    </row>
    <row r="10" spans="1:38" x14ac:dyDescent="0.25">
      <c r="A10" s="79" t="s">
        <v>82</v>
      </c>
      <c r="B10" s="36"/>
      <c r="C10" s="41"/>
      <c r="D10" s="41"/>
      <c r="E10" s="101"/>
      <c r="F10" s="40"/>
      <c r="G10" s="40"/>
      <c r="H10" s="36"/>
      <c r="I10" s="41"/>
      <c r="J10" s="41"/>
      <c r="K10" s="35"/>
      <c r="L10" s="40"/>
      <c r="M10" s="40"/>
      <c r="N10" s="36"/>
      <c r="O10" s="41"/>
      <c r="P10" s="41"/>
      <c r="Q10" s="35"/>
      <c r="R10" s="40"/>
      <c r="S10" s="40"/>
      <c r="T10" s="36"/>
      <c r="U10" s="41"/>
      <c r="V10" s="41"/>
      <c r="W10" s="35"/>
      <c r="X10" s="40"/>
      <c r="Y10" s="40"/>
      <c r="Z10" s="36"/>
      <c r="AA10" s="41"/>
      <c r="AB10" s="41"/>
      <c r="AC10" s="35"/>
      <c r="AD10" s="40"/>
      <c r="AE10" s="40"/>
      <c r="AF10" s="36"/>
      <c r="AG10" s="41"/>
      <c r="AH10" s="41"/>
      <c r="AI10" s="35"/>
      <c r="AJ10" s="40"/>
      <c r="AK10" s="40"/>
    </row>
    <row r="11" spans="1:38" x14ac:dyDescent="0.25">
      <c r="A11" s="94" t="s">
        <v>83</v>
      </c>
      <c r="B11" s="36"/>
      <c r="C11" s="41"/>
      <c r="D11" s="41"/>
      <c r="E11" s="99"/>
      <c r="F11" s="40"/>
      <c r="G11" s="40"/>
      <c r="H11" s="36"/>
      <c r="I11" s="41"/>
      <c r="J11" s="41"/>
      <c r="K11" s="35"/>
      <c r="L11" s="40"/>
      <c r="M11" s="40"/>
      <c r="N11" s="36"/>
      <c r="O11" s="41"/>
      <c r="P11" s="41"/>
      <c r="Q11" s="35"/>
      <c r="R11" s="40"/>
      <c r="S11" s="40"/>
      <c r="T11" s="36"/>
      <c r="U11" s="41"/>
      <c r="V11" s="41"/>
      <c r="W11" s="35"/>
      <c r="X11" s="40"/>
      <c r="Y11" s="40"/>
      <c r="Z11" s="36"/>
      <c r="AA11" s="41"/>
      <c r="AB11" s="41"/>
      <c r="AC11" s="35"/>
      <c r="AD11" s="40"/>
      <c r="AE11" s="40"/>
      <c r="AF11" s="36"/>
      <c r="AG11" s="41"/>
      <c r="AH11" s="41"/>
      <c r="AI11" s="35"/>
      <c r="AJ11" s="40"/>
      <c r="AK11" s="40"/>
    </row>
    <row r="12" spans="1:38" x14ac:dyDescent="0.25">
      <c r="A12" s="79" t="s">
        <v>84</v>
      </c>
      <c r="B12" s="36"/>
      <c r="C12" s="41"/>
      <c r="D12" s="41"/>
      <c r="E12" s="99"/>
      <c r="F12" s="40"/>
      <c r="G12" s="40"/>
      <c r="H12" s="36"/>
      <c r="I12" s="41"/>
      <c r="J12" s="41"/>
      <c r="K12" s="35"/>
      <c r="L12" s="40"/>
      <c r="M12" s="40"/>
      <c r="N12" s="36"/>
      <c r="O12" s="41"/>
      <c r="P12" s="41"/>
      <c r="Q12" s="35"/>
      <c r="R12" s="40"/>
      <c r="S12" s="40"/>
      <c r="T12" s="36"/>
      <c r="U12" s="41"/>
      <c r="V12" s="41"/>
      <c r="W12" s="35"/>
      <c r="X12" s="40"/>
      <c r="Y12" s="40"/>
      <c r="Z12" s="36"/>
      <c r="AA12" s="41"/>
      <c r="AB12" s="41"/>
      <c r="AC12" s="35"/>
      <c r="AD12" s="40"/>
      <c r="AE12" s="40"/>
      <c r="AF12" s="41"/>
      <c r="AG12" s="49"/>
      <c r="AH12" s="41"/>
      <c r="AI12" s="35"/>
      <c r="AJ12" s="40"/>
      <c r="AK12" s="40"/>
    </row>
    <row r="13" spans="1:38" x14ac:dyDescent="0.25">
      <c r="A13" s="79" t="s">
        <v>61</v>
      </c>
      <c r="B13" s="36"/>
      <c r="C13" s="41"/>
      <c r="D13" s="41"/>
      <c r="E13" s="99"/>
      <c r="F13" s="40"/>
      <c r="G13" s="40"/>
      <c r="H13" s="36"/>
      <c r="I13" s="41"/>
      <c r="J13" s="41"/>
      <c r="K13" s="35"/>
      <c r="L13" s="40"/>
      <c r="M13" s="40"/>
      <c r="N13" s="36"/>
      <c r="O13" s="41"/>
      <c r="P13" s="41"/>
      <c r="Q13" s="35"/>
      <c r="R13" s="40"/>
      <c r="S13" s="40"/>
      <c r="T13" s="36"/>
      <c r="U13" s="41"/>
      <c r="V13" s="41"/>
      <c r="W13" s="35"/>
      <c r="X13" s="40"/>
      <c r="Y13" s="40"/>
      <c r="Z13" s="36"/>
      <c r="AA13" s="41"/>
      <c r="AB13" s="41"/>
      <c r="AC13" s="35"/>
      <c r="AD13" s="40"/>
      <c r="AE13" s="40"/>
      <c r="AF13" s="36"/>
      <c r="AG13" s="41"/>
      <c r="AH13" s="41"/>
      <c r="AI13" s="35"/>
      <c r="AJ13" s="40"/>
      <c r="AK13" s="40"/>
    </row>
    <row r="14" spans="1:38" ht="17.25" customHeight="1" x14ac:dyDescent="0.25">
      <c r="A14" s="107" t="s">
        <v>13</v>
      </c>
      <c r="B14" s="108">
        <f t="shared" ref="B14:AF14" si="0">SUM(B5:B13)</f>
        <v>0</v>
      </c>
      <c r="C14" s="109">
        <f t="shared" si="0"/>
        <v>0</v>
      </c>
      <c r="D14" s="109">
        <f t="shared" si="0"/>
        <v>0</v>
      </c>
      <c r="E14" s="110">
        <f t="shared" si="0"/>
        <v>0</v>
      </c>
      <c r="F14" s="111">
        <f t="shared" si="0"/>
        <v>0</v>
      </c>
      <c r="G14" s="111">
        <f t="shared" si="0"/>
        <v>0</v>
      </c>
      <c r="H14" s="108">
        <f t="shared" si="0"/>
        <v>0</v>
      </c>
      <c r="I14" s="109">
        <f t="shared" si="0"/>
        <v>0</v>
      </c>
      <c r="J14" s="109">
        <f t="shared" si="0"/>
        <v>0</v>
      </c>
      <c r="K14" s="112">
        <f t="shared" si="0"/>
        <v>0</v>
      </c>
      <c r="L14" s="111">
        <f t="shared" si="0"/>
        <v>0</v>
      </c>
      <c r="M14" s="111">
        <f t="shared" si="0"/>
        <v>0</v>
      </c>
      <c r="N14" s="108">
        <f t="shared" si="0"/>
        <v>0</v>
      </c>
      <c r="O14" s="109">
        <f t="shared" si="0"/>
        <v>0</v>
      </c>
      <c r="P14" s="109">
        <f t="shared" si="0"/>
        <v>0</v>
      </c>
      <c r="Q14" s="112">
        <f t="shared" si="0"/>
        <v>0</v>
      </c>
      <c r="R14" s="111">
        <f t="shared" si="0"/>
        <v>0</v>
      </c>
      <c r="S14" s="111">
        <f t="shared" si="0"/>
        <v>0</v>
      </c>
      <c r="T14" s="108">
        <f t="shared" si="0"/>
        <v>0</v>
      </c>
      <c r="U14" s="109">
        <f t="shared" si="0"/>
        <v>0</v>
      </c>
      <c r="V14" s="109">
        <f t="shared" si="0"/>
        <v>0</v>
      </c>
      <c r="W14" s="112">
        <f t="shared" si="0"/>
        <v>0</v>
      </c>
      <c r="X14" s="111">
        <f t="shared" si="0"/>
        <v>0</v>
      </c>
      <c r="Y14" s="111">
        <f t="shared" si="0"/>
        <v>0</v>
      </c>
      <c r="Z14" s="108">
        <f t="shared" si="0"/>
        <v>0</v>
      </c>
      <c r="AA14" s="109">
        <f t="shared" si="0"/>
        <v>0</v>
      </c>
      <c r="AB14" s="109">
        <f t="shared" si="0"/>
        <v>0</v>
      </c>
      <c r="AC14" s="112">
        <f t="shared" si="0"/>
        <v>0</v>
      </c>
      <c r="AD14" s="111">
        <f t="shared" si="0"/>
        <v>0</v>
      </c>
      <c r="AE14" s="111">
        <f t="shared" si="0"/>
        <v>0</v>
      </c>
      <c r="AF14" s="108">
        <f t="shared" si="0"/>
        <v>0</v>
      </c>
      <c r="AG14" s="109">
        <f t="shared" ref="AG14:AK14" si="1">SUM(AG5:AG13)</f>
        <v>0</v>
      </c>
      <c r="AH14" s="109">
        <f t="shared" si="1"/>
        <v>0</v>
      </c>
      <c r="AI14" s="112">
        <f t="shared" si="1"/>
        <v>0</v>
      </c>
      <c r="AJ14" s="113">
        <f t="shared" si="1"/>
        <v>0</v>
      </c>
      <c r="AK14" s="113">
        <f t="shared" si="1"/>
        <v>0</v>
      </c>
    </row>
    <row r="15" spans="1:38" ht="17.25" customHeight="1" x14ac:dyDescent="0.25">
      <c r="A15" s="79"/>
      <c r="B15" s="103"/>
      <c r="C15" s="89"/>
      <c r="D15" s="104"/>
      <c r="E15" s="88"/>
      <c r="F15" s="89"/>
      <c r="G15" s="89"/>
      <c r="H15" s="88"/>
      <c r="I15" s="89"/>
      <c r="J15" s="89"/>
      <c r="K15" s="88"/>
      <c r="L15" s="89"/>
      <c r="M15" s="89"/>
      <c r="N15" s="88"/>
      <c r="O15" s="89"/>
      <c r="P15" s="89"/>
      <c r="Q15" s="88"/>
      <c r="R15" s="89"/>
      <c r="S15" s="89"/>
      <c r="T15" s="88"/>
      <c r="U15" s="89"/>
      <c r="V15" s="89"/>
      <c r="W15" s="88"/>
      <c r="X15" s="89"/>
      <c r="Y15" s="89"/>
      <c r="Z15" s="88"/>
      <c r="AA15" s="89"/>
      <c r="AB15" s="89"/>
      <c r="AC15" s="88"/>
      <c r="AD15" s="89"/>
      <c r="AE15" s="89"/>
      <c r="AF15" s="88"/>
      <c r="AG15" s="89"/>
      <c r="AH15" s="89"/>
      <c r="AI15" s="88"/>
      <c r="AJ15" s="90"/>
      <c r="AK15" s="90"/>
      <c r="AL15" s="1"/>
    </row>
    <row r="16" spans="1:38" ht="19.5" customHeight="1" x14ac:dyDescent="0.3">
      <c r="A16" s="92" t="s">
        <v>85</v>
      </c>
      <c r="B16" s="105"/>
      <c r="C16" s="84"/>
      <c r="D16" s="106"/>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8" x14ac:dyDescent="0.25">
      <c r="A17" s="94"/>
      <c r="B17" s="32" t="s">
        <v>74</v>
      </c>
      <c r="C17" s="32" t="s">
        <v>75</v>
      </c>
      <c r="D17" s="32" t="s">
        <v>2</v>
      </c>
      <c r="E17" s="97" t="s">
        <v>74</v>
      </c>
      <c r="F17" s="33" t="s">
        <v>75</v>
      </c>
      <c r="G17" s="33" t="s">
        <v>2</v>
      </c>
      <c r="H17" s="32" t="s">
        <v>76</v>
      </c>
      <c r="I17" s="32" t="s">
        <v>75</v>
      </c>
      <c r="J17" s="32" t="s">
        <v>2</v>
      </c>
      <c r="K17" s="33" t="s">
        <v>74</v>
      </c>
      <c r="L17" s="33" t="s">
        <v>75</v>
      </c>
      <c r="M17" s="33" t="s">
        <v>2</v>
      </c>
      <c r="N17" s="32" t="s">
        <v>74</v>
      </c>
      <c r="O17" s="32" t="s">
        <v>75</v>
      </c>
      <c r="P17" s="32" t="s">
        <v>2</v>
      </c>
      <c r="Q17" s="33" t="s">
        <v>74</v>
      </c>
      <c r="R17" s="33" t="s">
        <v>75</v>
      </c>
      <c r="S17" s="33" t="s">
        <v>2</v>
      </c>
      <c r="T17" s="32" t="s">
        <v>74</v>
      </c>
      <c r="U17" s="32" t="s">
        <v>75</v>
      </c>
      <c r="V17" s="32" t="s">
        <v>2</v>
      </c>
      <c r="W17" s="33" t="s">
        <v>74</v>
      </c>
      <c r="X17" s="33" t="s">
        <v>75</v>
      </c>
      <c r="Y17" s="33" t="s">
        <v>2</v>
      </c>
      <c r="Z17" s="32" t="s">
        <v>76</v>
      </c>
      <c r="AA17" s="32" t="s">
        <v>75</v>
      </c>
      <c r="AB17" s="32" t="s">
        <v>2</v>
      </c>
      <c r="AC17" s="33" t="s">
        <v>74</v>
      </c>
      <c r="AD17" s="33" t="s">
        <v>75</v>
      </c>
      <c r="AE17" s="33" t="s">
        <v>2</v>
      </c>
      <c r="AF17" s="32" t="s">
        <v>74</v>
      </c>
      <c r="AG17" s="32" t="s">
        <v>75</v>
      </c>
      <c r="AH17" s="32" t="s">
        <v>2</v>
      </c>
      <c r="AI17" s="33" t="s">
        <v>74</v>
      </c>
      <c r="AJ17" s="33" t="s">
        <v>75</v>
      </c>
      <c r="AK17" s="33" t="s">
        <v>2</v>
      </c>
    </row>
    <row r="18" spans="1:38" x14ac:dyDescent="0.25">
      <c r="A18" s="95" t="s">
        <v>55</v>
      </c>
      <c r="B18" s="46"/>
      <c r="C18" s="46"/>
      <c r="D18" s="46"/>
      <c r="E18" s="102"/>
      <c r="F18" s="47"/>
      <c r="G18" s="47"/>
      <c r="H18" s="46"/>
      <c r="I18" s="46"/>
      <c r="J18" s="46"/>
      <c r="K18" s="47"/>
      <c r="L18" s="47"/>
      <c r="M18" s="47"/>
      <c r="N18" s="46"/>
      <c r="O18" s="46"/>
      <c r="P18" s="46"/>
      <c r="Q18" s="47"/>
      <c r="R18" s="47"/>
      <c r="S18" s="47"/>
      <c r="T18" s="46"/>
      <c r="U18" s="46"/>
      <c r="V18" s="46"/>
      <c r="W18" s="47"/>
      <c r="X18" s="47"/>
      <c r="Y18" s="47"/>
      <c r="Z18" s="46"/>
      <c r="AA18" s="46"/>
      <c r="AB18" s="46"/>
      <c r="AC18" s="47"/>
      <c r="AD18" s="47"/>
      <c r="AE18" s="47"/>
      <c r="AF18" s="46"/>
      <c r="AG18" s="46"/>
      <c r="AH18" s="46"/>
      <c r="AI18" s="47"/>
      <c r="AJ18" s="47"/>
      <c r="AK18" s="47"/>
      <c r="AL18" s="9"/>
    </row>
    <row r="19" spans="1:38" x14ac:dyDescent="0.25">
      <c r="A19" s="95" t="s">
        <v>54</v>
      </c>
      <c r="B19" s="46"/>
      <c r="C19" s="46"/>
      <c r="D19" s="46"/>
      <c r="E19" s="102"/>
      <c r="F19" s="47"/>
      <c r="G19" s="47"/>
      <c r="H19" s="46"/>
      <c r="I19" s="46"/>
      <c r="J19" s="46"/>
      <c r="K19" s="47"/>
      <c r="L19" s="47"/>
      <c r="M19" s="47"/>
      <c r="N19" s="46"/>
      <c r="O19" s="46"/>
      <c r="P19" s="46"/>
      <c r="Q19" s="47"/>
      <c r="R19" s="47"/>
      <c r="S19" s="47"/>
      <c r="T19" s="46"/>
      <c r="U19" s="46"/>
      <c r="V19" s="46"/>
      <c r="W19" s="47"/>
      <c r="X19" s="47"/>
      <c r="Y19" s="47"/>
      <c r="Z19" s="46"/>
      <c r="AA19" s="46"/>
      <c r="AB19" s="46"/>
      <c r="AC19" s="47"/>
      <c r="AD19" s="47"/>
      <c r="AE19" s="47"/>
      <c r="AF19" s="46"/>
      <c r="AG19" s="46"/>
      <c r="AH19" s="46"/>
      <c r="AI19" s="47"/>
      <c r="AJ19" s="47"/>
      <c r="AK19" s="47"/>
      <c r="AL19" s="9"/>
    </row>
    <row r="20" spans="1:38" x14ac:dyDescent="0.25">
      <c r="A20" s="95" t="s">
        <v>56</v>
      </c>
      <c r="B20" s="46"/>
      <c r="C20" s="46"/>
      <c r="D20" s="46"/>
      <c r="E20" s="102"/>
      <c r="F20" s="47"/>
      <c r="G20" s="47"/>
      <c r="H20" s="46"/>
      <c r="I20" s="46"/>
      <c r="J20" s="46"/>
      <c r="K20" s="47"/>
      <c r="L20" s="47"/>
      <c r="M20" s="47"/>
      <c r="N20" s="46"/>
      <c r="O20" s="46"/>
      <c r="P20" s="46"/>
      <c r="Q20" s="47"/>
      <c r="R20" s="47"/>
      <c r="S20" s="47"/>
      <c r="T20" s="46"/>
      <c r="U20" s="46"/>
      <c r="V20" s="46"/>
      <c r="W20" s="47"/>
      <c r="X20" s="47"/>
      <c r="Y20" s="47"/>
      <c r="Z20" s="46"/>
      <c r="AA20" s="46"/>
      <c r="AB20" s="46"/>
      <c r="AC20" s="47"/>
      <c r="AD20" s="47"/>
      <c r="AE20" s="47"/>
      <c r="AF20" s="46"/>
      <c r="AG20" s="46"/>
      <c r="AH20" s="46"/>
      <c r="AI20" s="47"/>
      <c r="AJ20" s="47"/>
      <c r="AK20" s="47"/>
      <c r="AL20" s="9"/>
    </row>
    <row r="21" spans="1:38" x14ac:dyDescent="0.25">
      <c r="A21" s="96" t="s">
        <v>86</v>
      </c>
      <c r="B21" s="46"/>
      <c r="C21" s="46"/>
      <c r="D21" s="46"/>
      <c r="E21" s="102"/>
      <c r="F21" s="47"/>
      <c r="G21" s="47"/>
      <c r="H21" s="46"/>
      <c r="I21" s="46"/>
      <c r="J21" s="46"/>
      <c r="K21" s="47"/>
      <c r="L21" s="47"/>
      <c r="M21" s="47"/>
      <c r="N21" s="46"/>
      <c r="O21" s="46"/>
      <c r="P21" s="46"/>
      <c r="Q21" s="47"/>
      <c r="R21" s="47"/>
      <c r="S21" s="47"/>
      <c r="T21" s="46"/>
      <c r="U21" s="46"/>
      <c r="V21" s="46"/>
      <c r="W21" s="47"/>
      <c r="X21" s="47"/>
      <c r="Y21" s="47"/>
      <c r="Z21" s="46"/>
      <c r="AA21" s="46"/>
      <c r="AB21" s="46"/>
      <c r="AC21" s="47"/>
      <c r="AD21" s="47"/>
      <c r="AE21" s="47"/>
      <c r="AF21" s="46"/>
      <c r="AG21" s="46"/>
      <c r="AH21" s="46"/>
      <c r="AI21" s="47"/>
      <c r="AJ21" s="47"/>
      <c r="AK21" s="47"/>
      <c r="AL21" s="9"/>
    </row>
    <row r="22" spans="1:38" x14ac:dyDescent="0.25">
      <c r="A22" s="96" t="s">
        <v>93</v>
      </c>
      <c r="B22" s="46"/>
      <c r="C22" s="46"/>
      <c r="D22" s="46"/>
      <c r="E22" s="102"/>
      <c r="F22" s="47"/>
      <c r="G22" s="47"/>
      <c r="H22" s="46"/>
      <c r="I22" s="46"/>
      <c r="J22" s="46"/>
      <c r="K22" s="47"/>
      <c r="L22" s="47"/>
      <c r="M22" s="47"/>
      <c r="N22" s="46"/>
      <c r="O22" s="46"/>
      <c r="P22" s="46"/>
      <c r="Q22" s="47"/>
      <c r="R22" s="47"/>
      <c r="S22" s="47"/>
      <c r="T22" s="46"/>
      <c r="U22" s="46"/>
      <c r="V22" s="46"/>
      <c r="W22" s="47"/>
      <c r="X22" s="47"/>
      <c r="Y22" s="47"/>
      <c r="Z22" s="46"/>
      <c r="AA22" s="46"/>
      <c r="AB22" s="46"/>
      <c r="AC22" s="47"/>
      <c r="AD22" s="47"/>
      <c r="AE22" s="47"/>
      <c r="AF22" s="46"/>
      <c r="AG22" s="46"/>
      <c r="AH22" s="46"/>
      <c r="AI22" s="47"/>
      <c r="AJ22" s="47"/>
      <c r="AK22" s="47"/>
      <c r="AL22" s="9"/>
    </row>
    <row r="23" spans="1:38" x14ac:dyDescent="0.25">
      <c r="A23" s="95" t="s">
        <v>87</v>
      </c>
      <c r="B23" s="46"/>
      <c r="C23" s="46"/>
      <c r="D23" s="46"/>
      <c r="E23" s="102"/>
      <c r="F23" s="47"/>
      <c r="G23" s="47"/>
      <c r="H23" s="46"/>
      <c r="I23" s="46"/>
      <c r="J23" s="46"/>
      <c r="K23" s="47"/>
      <c r="L23" s="47"/>
      <c r="M23" s="47"/>
      <c r="N23" s="46"/>
      <c r="O23" s="46"/>
      <c r="P23" s="46"/>
      <c r="Q23" s="47"/>
      <c r="R23" s="47"/>
      <c r="S23" s="47"/>
      <c r="T23" s="46"/>
      <c r="U23" s="46"/>
      <c r="V23" s="46"/>
      <c r="W23" s="47"/>
      <c r="X23" s="47"/>
      <c r="Y23" s="47"/>
      <c r="Z23" s="46"/>
      <c r="AA23" s="46"/>
      <c r="AB23" s="46"/>
      <c r="AC23" s="47"/>
      <c r="AD23" s="47"/>
      <c r="AE23" s="47"/>
      <c r="AF23" s="46"/>
      <c r="AG23" s="46"/>
      <c r="AH23" s="46"/>
      <c r="AI23" s="47"/>
      <c r="AJ23" s="47"/>
      <c r="AK23" s="47"/>
      <c r="AL23" s="9"/>
    </row>
    <row r="24" spans="1:38" x14ac:dyDescent="0.25">
      <c r="A24" s="95" t="s">
        <v>88</v>
      </c>
      <c r="B24" s="46"/>
      <c r="C24" s="46"/>
      <c r="D24" s="46"/>
      <c r="E24" s="102"/>
      <c r="F24" s="47"/>
      <c r="G24" s="47"/>
      <c r="H24" s="46"/>
      <c r="I24" s="46"/>
      <c r="J24" s="46"/>
      <c r="K24" s="47"/>
      <c r="L24" s="47"/>
      <c r="M24" s="47"/>
      <c r="N24" s="46"/>
      <c r="O24" s="46"/>
      <c r="P24" s="46"/>
      <c r="Q24" s="47"/>
      <c r="R24" s="47"/>
      <c r="S24" s="47"/>
      <c r="T24" s="46"/>
      <c r="U24" s="46"/>
      <c r="V24" s="46"/>
      <c r="W24" s="47"/>
      <c r="X24" s="47"/>
      <c r="Y24" s="47"/>
      <c r="Z24" s="46"/>
      <c r="AA24" s="46"/>
      <c r="AB24" s="46"/>
      <c r="AC24" s="47"/>
      <c r="AD24" s="47"/>
      <c r="AE24" s="47"/>
      <c r="AF24" s="46"/>
      <c r="AG24" s="46"/>
      <c r="AH24" s="46"/>
      <c r="AI24" s="47"/>
      <c r="AJ24" s="47"/>
      <c r="AK24" s="47"/>
      <c r="AL24" s="9"/>
    </row>
    <row r="25" spans="1:38" x14ac:dyDescent="0.25">
      <c r="A25" s="95" t="s">
        <v>89</v>
      </c>
      <c r="B25" s="46"/>
      <c r="C25" s="46"/>
      <c r="D25" s="46"/>
      <c r="E25" s="102"/>
      <c r="F25" s="47"/>
      <c r="G25" s="47"/>
      <c r="H25" s="46"/>
      <c r="I25" s="46"/>
      <c r="J25" s="46"/>
      <c r="K25" s="47"/>
      <c r="L25" s="47"/>
      <c r="M25" s="47"/>
      <c r="N25" s="46"/>
      <c r="O25" s="46"/>
      <c r="P25" s="46"/>
      <c r="Q25" s="47"/>
      <c r="R25" s="47"/>
      <c r="S25" s="47"/>
      <c r="T25" s="46"/>
      <c r="U25" s="46"/>
      <c r="V25" s="46"/>
      <c r="W25" s="47"/>
      <c r="X25" s="47"/>
      <c r="Y25" s="47"/>
      <c r="Z25" s="46"/>
      <c r="AA25" s="46"/>
      <c r="AB25" s="46"/>
      <c r="AC25" s="47"/>
      <c r="AD25" s="47"/>
      <c r="AE25" s="47"/>
      <c r="AF25" s="46"/>
      <c r="AG25" s="46"/>
      <c r="AH25" s="46"/>
      <c r="AI25" s="47"/>
      <c r="AJ25" s="47"/>
      <c r="AK25" s="47"/>
      <c r="AL25" s="9"/>
    </row>
    <row r="26" spans="1:38" x14ac:dyDescent="0.25">
      <c r="A26" s="95" t="s">
        <v>90</v>
      </c>
      <c r="B26" s="46"/>
      <c r="C26" s="46"/>
      <c r="D26" s="46"/>
      <c r="E26" s="102"/>
      <c r="F26" s="47"/>
      <c r="G26" s="47"/>
      <c r="H26" s="46"/>
      <c r="I26" s="46"/>
      <c r="J26" s="46"/>
      <c r="K26" s="47"/>
      <c r="L26" s="47"/>
      <c r="M26" s="47"/>
      <c r="N26" s="46"/>
      <c r="O26" s="46"/>
      <c r="P26" s="46"/>
      <c r="Q26" s="47"/>
      <c r="R26" s="47"/>
      <c r="S26" s="47"/>
      <c r="T26" s="46"/>
      <c r="U26" s="46"/>
      <c r="V26" s="46"/>
      <c r="W26" s="47"/>
      <c r="X26" s="47"/>
      <c r="Y26" s="47"/>
      <c r="Z26" s="46"/>
      <c r="AA26" s="46"/>
      <c r="AB26" s="46"/>
      <c r="AC26" s="47"/>
      <c r="AD26" s="47"/>
      <c r="AE26" s="47"/>
      <c r="AF26" s="46"/>
      <c r="AG26" s="46"/>
      <c r="AH26" s="46"/>
      <c r="AI26" s="47"/>
      <c r="AJ26" s="47"/>
      <c r="AK26" s="47"/>
      <c r="AL26" s="9"/>
    </row>
    <row r="27" spans="1:38" x14ac:dyDescent="0.25">
      <c r="A27" s="95" t="s">
        <v>21</v>
      </c>
      <c r="B27" s="46"/>
      <c r="C27" s="46"/>
      <c r="D27" s="46"/>
      <c r="E27" s="102"/>
      <c r="F27" s="47"/>
      <c r="G27" s="47"/>
      <c r="H27" s="46"/>
      <c r="I27" s="46"/>
      <c r="J27" s="46"/>
      <c r="K27" s="47"/>
      <c r="L27" s="47"/>
      <c r="M27" s="47"/>
      <c r="N27" s="46"/>
      <c r="O27" s="46"/>
      <c r="P27" s="46"/>
      <c r="Q27" s="47"/>
      <c r="R27" s="47"/>
      <c r="S27" s="47"/>
      <c r="T27" s="46"/>
      <c r="U27" s="46"/>
      <c r="V27" s="46"/>
      <c r="W27" s="47"/>
      <c r="X27" s="47"/>
      <c r="Y27" s="47"/>
      <c r="Z27" s="46"/>
      <c r="AA27" s="46"/>
      <c r="AB27" s="46"/>
      <c r="AC27" s="48"/>
      <c r="AD27" s="48"/>
      <c r="AE27" s="48"/>
      <c r="AF27" s="46"/>
      <c r="AG27" s="46"/>
      <c r="AH27" s="46"/>
      <c r="AI27" s="47"/>
      <c r="AJ27" s="47"/>
      <c r="AK27" s="47"/>
      <c r="AL27" s="9"/>
    </row>
    <row r="28" spans="1:38" ht="15.75" x14ac:dyDescent="0.25">
      <c r="A28" s="114" t="s">
        <v>134</v>
      </c>
      <c r="B28" s="115">
        <f t="shared" ref="B28" si="2">SUM(B24)</f>
        <v>0</v>
      </c>
      <c r="C28" s="115">
        <f t="shared" ref="C28" si="3">SUM(B28)</f>
        <v>0</v>
      </c>
      <c r="D28" s="115">
        <f t="shared" ref="D28" si="4">SUM(C28)</f>
        <v>0</v>
      </c>
      <c r="E28" s="116">
        <f>SUM(E19:E27)</f>
        <v>0</v>
      </c>
      <c r="F28" s="117">
        <f>SUM(F19:F27)</f>
        <v>0</v>
      </c>
      <c r="G28" s="117">
        <f>SUM(G19:G27)</f>
        <v>0</v>
      </c>
      <c r="H28" s="115">
        <f>SUM(H21:H27)</f>
        <v>0</v>
      </c>
      <c r="I28" s="115">
        <f>SUM(I21:I27)</f>
        <v>0</v>
      </c>
      <c r="J28" s="115">
        <f>SUM(J21:J27)</f>
        <v>0</v>
      </c>
      <c r="K28" s="118">
        <f t="shared" ref="K28" si="5">SUM(K24)</f>
        <v>0</v>
      </c>
      <c r="L28" s="118">
        <f t="shared" ref="L28" si="6">SUM(K28)</f>
        <v>0</v>
      </c>
      <c r="M28" s="118">
        <f t="shared" ref="M28" si="7">SUM(L28)</f>
        <v>0</v>
      </c>
      <c r="N28" s="115">
        <f t="shared" ref="N28" si="8">SUM(M28)</f>
        <v>0</v>
      </c>
      <c r="O28" s="115">
        <f t="shared" ref="O28" si="9">SUM(N28)</f>
        <v>0</v>
      </c>
      <c r="P28" s="115">
        <f t="shared" ref="P28" si="10">SUM(O28)</f>
        <v>0</v>
      </c>
      <c r="Q28" s="118">
        <f t="shared" ref="Q28" si="11">SUM(P28)</f>
        <v>0</v>
      </c>
      <c r="R28" s="118">
        <f t="shared" ref="R28" si="12">SUM(Q28)</f>
        <v>0</v>
      </c>
      <c r="S28" s="118">
        <f t="shared" ref="S28" si="13">SUM(R28)</f>
        <v>0</v>
      </c>
      <c r="T28" s="115">
        <f>SUM(T25:T27)</f>
        <v>0</v>
      </c>
      <c r="U28" s="115">
        <f>SUM(U25:U27)</f>
        <v>0</v>
      </c>
      <c r="V28" s="115">
        <f>SUM(V27)</f>
        <v>0</v>
      </c>
      <c r="W28" s="118">
        <f>SUM(W21:W27)</f>
        <v>0</v>
      </c>
      <c r="X28" s="118">
        <f>SUM(X21:X27)</f>
        <v>0</v>
      </c>
      <c r="Y28" s="118">
        <f>SUM(Y21:Y27)</f>
        <v>0</v>
      </c>
      <c r="Z28" s="115">
        <f t="shared" ref="Z28" si="14">SUM(Z24)</f>
        <v>0</v>
      </c>
      <c r="AA28" s="115">
        <f t="shared" ref="AA28" si="15">SUM(Z28)</f>
        <v>0</v>
      </c>
      <c r="AB28" s="115">
        <f t="shared" ref="AB28" si="16">SUM(AA28)</f>
        <v>0</v>
      </c>
      <c r="AC28" s="118">
        <f t="shared" ref="AC28" si="17">SUM(AB28)</f>
        <v>0</v>
      </c>
      <c r="AD28" s="118">
        <f t="shared" ref="AD28" si="18">SUM(AC28)</f>
        <v>0</v>
      </c>
      <c r="AE28" s="118">
        <f t="shared" ref="AE28" si="19">SUM(AD28)</f>
        <v>0</v>
      </c>
      <c r="AF28" s="115">
        <f t="shared" ref="AF28" si="20">SUM(AE28)</f>
        <v>0</v>
      </c>
      <c r="AG28" s="115">
        <f t="shared" ref="AG28" si="21">SUM(AF28)</f>
        <v>0</v>
      </c>
      <c r="AH28" s="115">
        <f t="shared" ref="AH28" si="22">SUM(AG28)</f>
        <v>0</v>
      </c>
      <c r="AI28" s="118">
        <f t="shared" ref="AI28" si="23">SUM(AH28)</f>
        <v>0</v>
      </c>
      <c r="AJ28" s="118">
        <f t="shared" ref="AJ28" si="24">SUM(AI28)</f>
        <v>0</v>
      </c>
      <c r="AK28" s="118">
        <f t="shared" ref="AK28" si="25">SUM(AJ28)</f>
        <v>0</v>
      </c>
      <c r="AL28" s="9"/>
    </row>
    <row r="30" spans="1:38" x14ac:dyDescent="0.25">
      <c r="A30" s="9"/>
    </row>
    <row r="31" spans="1:38" x14ac:dyDescent="0.25">
      <c r="A31" s="9"/>
    </row>
  </sheetData>
  <sortState ref="A18:A27">
    <sortCondition ref="A18"/>
  </sortState>
  <mergeCells count="13">
    <mergeCell ref="A1:AK1"/>
    <mergeCell ref="B2:D2"/>
    <mergeCell ref="E2:G2"/>
    <mergeCell ref="H2:J2"/>
    <mergeCell ref="K2:M2"/>
    <mergeCell ref="N2:P2"/>
    <mergeCell ref="Q2:S2"/>
    <mergeCell ref="T2:V2"/>
    <mergeCell ref="W2:Y2"/>
    <mergeCell ref="Z2:AB2"/>
    <mergeCell ref="AC2:AE2"/>
    <mergeCell ref="AF2:AH2"/>
    <mergeCell ref="AI2:AK2"/>
  </mergeCells>
  <pageMargins left="0.25" right="0.25" top="0.75" bottom="0.75" header="0.3" footer="0.3"/>
  <pageSetup paperSize="5"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H13"/>
  <sheetViews>
    <sheetView workbookViewId="0">
      <selection activeCell="A5" sqref="A5:H5"/>
    </sheetView>
  </sheetViews>
  <sheetFormatPr defaultRowHeight="15" x14ac:dyDescent="0.25"/>
  <cols>
    <col min="1" max="1" width="31.140625" customWidth="1"/>
    <col min="2" max="2" width="25.42578125" customWidth="1"/>
    <col min="3" max="3" width="23" customWidth="1"/>
    <col min="4" max="4" width="22.42578125" customWidth="1"/>
    <col min="5" max="5" width="20" customWidth="1"/>
    <col min="6" max="6" width="22" customWidth="1"/>
    <col min="7" max="7" width="23.85546875" customWidth="1"/>
    <col min="8" max="8" width="24" customWidth="1"/>
  </cols>
  <sheetData>
    <row r="1" spans="1:8" ht="40.5" customHeight="1" x14ac:dyDescent="0.25">
      <c r="A1" s="347" t="s">
        <v>236</v>
      </c>
      <c r="B1" s="348"/>
      <c r="C1" s="348"/>
      <c r="D1" s="348"/>
      <c r="E1" s="348"/>
      <c r="F1" s="348"/>
      <c r="G1" s="348"/>
      <c r="H1" s="349"/>
    </row>
    <row r="2" spans="1:8" ht="18.75" x14ac:dyDescent="0.3">
      <c r="A2" s="344"/>
      <c r="B2" s="343"/>
      <c r="C2" s="343"/>
      <c r="D2" s="343"/>
      <c r="E2" s="343"/>
      <c r="F2" s="343"/>
      <c r="G2" s="345" t="s">
        <v>235</v>
      </c>
      <c r="H2" s="342"/>
    </row>
    <row r="3" spans="1:8" x14ac:dyDescent="0.25">
      <c r="A3" s="344"/>
      <c r="B3" s="343"/>
      <c r="C3" s="343"/>
      <c r="D3" s="343"/>
      <c r="E3" s="343"/>
      <c r="F3" s="343"/>
      <c r="G3" s="343"/>
      <c r="H3" s="342"/>
    </row>
    <row r="4" spans="1:8" ht="3.75" customHeight="1" thickBot="1" x14ac:dyDescent="0.3">
      <c r="A4" s="344"/>
      <c r="B4" s="343"/>
      <c r="C4" s="343"/>
      <c r="D4" s="343"/>
      <c r="E4" s="343"/>
      <c r="F4" s="343"/>
      <c r="G4" s="343"/>
      <c r="H4" s="342"/>
    </row>
    <row r="5" spans="1:8" ht="61.5" customHeight="1" thickBot="1" x14ac:dyDescent="0.3">
      <c r="A5" s="350" t="s">
        <v>234</v>
      </c>
      <c r="B5" s="351"/>
      <c r="C5" s="351"/>
      <c r="D5" s="351"/>
      <c r="E5" s="351"/>
      <c r="F5" s="351"/>
      <c r="G5" s="351"/>
      <c r="H5" s="352"/>
    </row>
    <row r="6" spans="1:8" ht="83.25" customHeight="1" thickBot="1" x14ac:dyDescent="0.3">
      <c r="A6" s="341" t="s">
        <v>233</v>
      </c>
      <c r="B6" s="339" t="s">
        <v>232</v>
      </c>
      <c r="C6" s="339" t="s">
        <v>231</v>
      </c>
      <c r="D6" s="339" t="s">
        <v>230</v>
      </c>
      <c r="E6" s="339" t="s">
        <v>229</v>
      </c>
      <c r="F6" s="340" t="s">
        <v>228</v>
      </c>
      <c r="G6" s="339" t="s">
        <v>227</v>
      </c>
      <c r="H6" s="338" t="s">
        <v>226</v>
      </c>
    </row>
    <row r="7" spans="1:8" ht="88.5" customHeight="1" x14ac:dyDescent="0.25">
      <c r="A7" s="337" t="s">
        <v>225</v>
      </c>
      <c r="B7" s="336"/>
      <c r="C7" s="336"/>
      <c r="D7" s="336"/>
      <c r="E7" s="336"/>
      <c r="F7" s="336"/>
      <c r="G7" s="336"/>
      <c r="H7" s="335"/>
    </row>
    <row r="8" spans="1:8" ht="90.75" customHeight="1" x14ac:dyDescent="0.25">
      <c r="A8" s="334" t="s">
        <v>14</v>
      </c>
      <c r="B8" s="2"/>
      <c r="C8" s="2"/>
      <c r="D8" s="2"/>
      <c r="E8" s="2"/>
      <c r="F8" s="2"/>
      <c r="G8" s="2"/>
      <c r="H8" s="332"/>
    </row>
    <row r="9" spans="1:8" ht="91.5" customHeight="1" x14ac:dyDescent="0.25">
      <c r="A9" s="333" t="s">
        <v>224</v>
      </c>
      <c r="B9" s="2"/>
      <c r="C9" s="2"/>
      <c r="D9" s="2"/>
      <c r="E9" s="2"/>
      <c r="F9" s="2"/>
      <c r="G9" s="2"/>
      <c r="H9" s="332"/>
    </row>
    <row r="10" spans="1:8" ht="87" customHeight="1" thickBot="1" x14ac:dyDescent="0.3">
      <c r="A10" s="331" t="s">
        <v>21</v>
      </c>
      <c r="B10" s="321"/>
      <c r="C10" s="321"/>
      <c r="D10" s="321"/>
      <c r="E10" s="321"/>
      <c r="F10" s="321"/>
      <c r="G10" s="321"/>
      <c r="H10" s="330"/>
    </row>
    <row r="13" spans="1:8" ht="10.5" customHeight="1" x14ac:dyDescent="0.25"/>
  </sheetData>
  <mergeCells count="2">
    <mergeCell ref="A1:H1"/>
    <mergeCell ref="A5:H5"/>
  </mergeCells>
  <pageMargins left="0.7" right="0.7" top="0.75" bottom="0.75" header="0.3" footer="0.3"/>
  <pageSetup scale="47"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tint="0.39997558519241921"/>
    <pageSetUpPr fitToPage="1"/>
  </sheetPr>
  <dimension ref="A1:G33"/>
  <sheetViews>
    <sheetView zoomScale="78" zoomScaleNormal="78" zoomScaleSheetLayoutView="96" workbookViewId="0">
      <selection activeCell="E28" sqref="E28"/>
    </sheetView>
  </sheetViews>
  <sheetFormatPr defaultColWidth="9.140625" defaultRowHeight="15" x14ac:dyDescent="0.25"/>
  <cols>
    <col min="1" max="1" width="46" style="1" customWidth="1"/>
    <col min="2" max="2" width="36.7109375" style="1" customWidth="1"/>
    <col min="3" max="3" width="30.140625" style="1" customWidth="1"/>
    <col min="4" max="4" width="2.5703125" style="1" customWidth="1"/>
    <col min="5" max="5" width="41.7109375" style="1" customWidth="1"/>
    <col min="6" max="6" width="36.28515625" style="1" customWidth="1"/>
    <col min="7" max="7" width="24" style="1" customWidth="1"/>
    <col min="8" max="16384" width="9.140625" style="1"/>
  </cols>
  <sheetData>
    <row r="1" spans="1:7" ht="69.75" customHeight="1" thickBot="1" x14ac:dyDescent="0.3">
      <c r="A1" s="360" t="s">
        <v>172</v>
      </c>
      <c r="B1" s="361"/>
      <c r="C1" s="74"/>
      <c r="D1" s="157"/>
      <c r="E1" s="353" t="s">
        <v>173</v>
      </c>
      <c r="F1" s="353"/>
      <c r="G1" s="158"/>
    </row>
    <row r="2" spans="1:7" ht="19.5" customHeight="1" x14ac:dyDescent="0.25">
      <c r="A2" s="142"/>
      <c r="B2" s="80"/>
      <c r="C2" s="74"/>
      <c r="D2" s="157"/>
      <c r="E2" s="170"/>
      <c r="F2" s="170"/>
      <c r="G2" s="159"/>
    </row>
    <row r="3" spans="1:7" ht="39" x14ac:dyDescent="0.25">
      <c r="A3" s="138" t="s">
        <v>105</v>
      </c>
      <c r="B3" s="123" t="s">
        <v>129</v>
      </c>
      <c r="D3" s="157"/>
      <c r="E3" s="171" t="s">
        <v>34</v>
      </c>
      <c r="F3" s="171" t="s">
        <v>170</v>
      </c>
      <c r="G3" s="75"/>
    </row>
    <row r="4" spans="1:7" ht="13.5" customHeight="1" x14ac:dyDescent="0.25">
      <c r="A4" s="11">
        <v>400</v>
      </c>
      <c r="B4" s="4">
        <v>235</v>
      </c>
      <c r="C4" s="1" t="s">
        <v>130</v>
      </c>
      <c r="D4" s="157"/>
      <c r="E4" s="6"/>
      <c r="F4" s="171"/>
      <c r="G4" s="75"/>
    </row>
    <row r="5" spans="1:7" x14ac:dyDescent="0.25">
      <c r="A5" s="5">
        <v>0.35</v>
      </c>
      <c r="B5" s="73"/>
      <c r="C5" s="1" t="s">
        <v>96</v>
      </c>
      <c r="D5" s="157"/>
      <c r="E5" s="12" t="s">
        <v>35</v>
      </c>
      <c r="F5" s="18">
        <v>85</v>
      </c>
      <c r="G5" s="75"/>
    </row>
    <row r="6" spans="1:7" ht="16.5" customHeight="1" x14ac:dyDescent="0.25">
      <c r="A6" s="11">
        <f>A4*A5</f>
        <v>140</v>
      </c>
      <c r="B6" s="11">
        <v>25</v>
      </c>
      <c r="D6" s="157"/>
      <c r="E6" s="12" t="s">
        <v>36</v>
      </c>
      <c r="F6" s="18">
        <v>15</v>
      </c>
      <c r="G6" s="75"/>
    </row>
    <row r="7" spans="1:7" ht="12.75" customHeight="1" x14ac:dyDescent="0.25">
      <c r="A7" s="362" t="s">
        <v>34</v>
      </c>
      <c r="B7" s="362" t="s">
        <v>95</v>
      </c>
      <c r="D7" s="157"/>
      <c r="E7" s="13" t="s">
        <v>37</v>
      </c>
      <c r="F7" s="21">
        <v>3</v>
      </c>
      <c r="G7" s="75"/>
    </row>
    <row r="8" spans="1:7" ht="25.5" x14ac:dyDescent="0.25">
      <c r="A8" s="363"/>
      <c r="B8" s="363"/>
      <c r="D8" s="157"/>
      <c r="E8" s="81" t="s">
        <v>38</v>
      </c>
      <c r="F8" s="21">
        <v>6</v>
      </c>
      <c r="G8" s="75"/>
    </row>
    <row r="9" spans="1:7" x14ac:dyDescent="0.25">
      <c r="A9" s="12" t="s">
        <v>35</v>
      </c>
      <c r="B9" s="18">
        <f>A6</f>
        <v>140</v>
      </c>
      <c r="D9" s="157"/>
      <c r="E9" s="124" t="s">
        <v>3</v>
      </c>
      <c r="F9" s="125">
        <f>SUM(F5:F8)</f>
        <v>109</v>
      </c>
      <c r="G9" s="75"/>
    </row>
    <row r="10" spans="1:7" x14ac:dyDescent="0.25">
      <c r="A10" s="12" t="s">
        <v>36</v>
      </c>
      <c r="B10" s="18">
        <f>B6</f>
        <v>25</v>
      </c>
      <c r="D10" s="157"/>
      <c r="E10" s="76"/>
      <c r="F10" s="10"/>
      <c r="G10" s="75"/>
    </row>
    <row r="11" spans="1:7" ht="28.5" customHeight="1" x14ac:dyDescent="0.25">
      <c r="A11" s="13" t="s">
        <v>37</v>
      </c>
      <c r="B11" s="21">
        <v>6</v>
      </c>
      <c r="D11" s="157"/>
      <c r="E11" s="355" t="s">
        <v>168</v>
      </c>
      <c r="F11" s="160"/>
      <c r="G11" s="75"/>
    </row>
    <row r="12" spans="1:7" ht="30.75" customHeight="1" x14ac:dyDescent="0.25">
      <c r="A12" s="81" t="s">
        <v>38</v>
      </c>
      <c r="B12" s="21">
        <v>4</v>
      </c>
      <c r="D12" s="157"/>
      <c r="E12" s="356"/>
      <c r="F12" s="156"/>
      <c r="G12" s="161"/>
    </row>
    <row r="13" spans="1:7" x14ac:dyDescent="0.25">
      <c r="A13" s="124" t="s">
        <v>3</v>
      </c>
      <c r="B13" s="125">
        <f>SUM(B9:B12)</f>
        <v>175</v>
      </c>
      <c r="D13" s="157"/>
      <c r="E13" s="155" t="s">
        <v>171</v>
      </c>
      <c r="F13" s="10"/>
      <c r="G13" s="75"/>
    </row>
    <row r="14" spans="1:7" ht="18.75" x14ac:dyDescent="0.3">
      <c r="D14" s="157"/>
      <c r="E14" s="165">
        <v>45</v>
      </c>
      <c r="F14" s="10"/>
      <c r="G14" s="75"/>
    </row>
    <row r="15" spans="1:7" ht="18.75" x14ac:dyDescent="0.3">
      <c r="B15" s="154" t="s">
        <v>167</v>
      </c>
      <c r="D15" s="157"/>
      <c r="E15" s="76"/>
      <c r="F15" s="10"/>
      <c r="G15" s="75"/>
    </row>
    <row r="16" spans="1:7" x14ac:dyDescent="0.25">
      <c r="A16" s="365" t="s">
        <v>159</v>
      </c>
      <c r="B16" s="365"/>
      <c r="C16" s="365"/>
      <c r="D16" s="157"/>
      <c r="E16" s="76"/>
      <c r="F16" s="10"/>
      <c r="G16" s="75"/>
    </row>
    <row r="17" spans="1:7" ht="30" x14ac:dyDescent="0.3">
      <c r="A17" s="151" t="s">
        <v>160</v>
      </c>
      <c r="B17" s="152" t="s">
        <v>161</v>
      </c>
      <c r="C17" s="152" t="s">
        <v>162</v>
      </c>
      <c r="D17" s="157"/>
      <c r="E17" s="354" t="s">
        <v>165</v>
      </c>
      <c r="F17" s="354"/>
      <c r="G17" s="354"/>
    </row>
    <row r="18" spans="1:7" x14ac:dyDescent="0.25">
      <c r="A18" s="149">
        <v>90.5</v>
      </c>
      <c r="B18" s="153">
        <v>0.7</v>
      </c>
      <c r="C18" s="150">
        <f>A18*B18</f>
        <v>63.349999999999994</v>
      </c>
      <c r="D18" s="157"/>
      <c r="E18" s="4" t="s">
        <v>163</v>
      </c>
      <c r="F18" s="4" t="s">
        <v>169</v>
      </c>
      <c r="G18" s="4" t="s">
        <v>164</v>
      </c>
    </row>
    <row r="19" spans="1:7" x14ac:dyDescent="0.25">
      <c r="D19" s="157"/>
      <c r="E19" s="149">
        <f>F9</f>
        <v>109</v>
      </c>
      <c r="F19" s="149">
        <f>E14</f>
        <v>45</v>
      </c>
      <c r="G19" s="149">
        <f>E19+F19</f>
        <v>154</v>
      </c>
    </row>
    <row r="20" spans="1:7" x14ac:dyDescent="0.25">
      <c r="D20" s="157"/>
      <c r="E20" s="162"/>
      <c r="F20" s="163"/>
      <c r="G20" s="164"/>
    </row>
    <row r="21" spans="1:7" x14ac:dyDescent="0.25">
      <c r="A21" s="366" t="s">
        <v>165</v>
      </c>
      <c r="B21" s="366"/>
      <c r="C21" s="366"/>
      <c r="D21" s="157"/>
    </row>
    <row r="22" spans="1:7" x14ac:dyDescent="0.25">
      <c r="A22" s="4" t="s">
        <v>163</v>
      </c>
      <c r="B22" s="4" t="s">
        <v>166</v>
      </c>
      <c r="C22" s="4" t="s">
        <v>164</v>
      </c>
      <c r="D22" s="157"/>
    </row>
    <row r="23" spans="1:7" x14ac:dyDescent="0.25">
      <c r="A23" s="149">
        <f>B13</f>
        <v>175</v>
      </c>
      <c r="B23" s="4">
        <f>C18</f>
        <v>63.349999999999994</v>
      </c>
      <c r="C23" s="149">
        <f>A23+B23</f>
        <v>238.35</v>
      </c>
      <c r="D23" s="157"/>
    </row>
    <row r="24" spans="1:7" x14ac:dyDescent="0.25">
      <c r="D24" s="157"/>
    </row>
    <row r="25" spans="1:7" x14ac:dyDescent="0.25">
      <c r="D25" s="157"/>
    </row>
    <row r="26" spans="1:7" x14ac:dyDescent="0.25">
      <c r="A26" s="364" t="s">
        <v>155</v>
      </c>
      <c r="B26" s="364"/>
      <c r="C26" s="364"/>
      <c r="D26" s="157"/>
    </row>
    <row r="27" spans="1:7" x14ac:dyDescent="0.25">
      <c r="A27" s="143" t="s">
        <v>156</v>
      </c>
      <c r="B27" s="144" t="s">
        <v>157</v>
      </c>
      <c r="C27" s="143" t="s">
        <v>158</v>
      </c>
      <c r="D27" s="157"/>
    </row>
    <row r="28" spans="1:7" x14ac:dyDescent="0.25">
      <c r="A28" s="357">
        <f>A18</f>
        <v>90.5</v>
      </c>
      <c r="B28" s="145">
        <v>0.8</v>
      </c>
      <c r="C28" s="144">
        <f>A28*B28</f>
        <v>72.400000000000006</v>
      </c>
      <c r="D28" s="157"/>
    </row>
    <row r="29" spans="1:7" x14ac:dyDescent="0.25">
      <c r="A29" s="358"/>
      <c r="B29" s="146">
        <v>0.7</v>
      </c>
      <c r="C29" s="147">
        <f>A28*B29</f>
        <v>63.349999999999994</v>
      </c>
      <c r="D29" s="157"/>
    </row>
    <row r="30" spans="1:7" x14ac:dyDescent="0.25">
      <c r="A30" s="358"/>
      <c r="B30" s="145">
        <v>0.6</v>
      </c>
      <c r="C30" s="148">
        <f>A28*B30</f>
        <v>54.3</v>
      </c>
      <c r="D30" s="157"/>
    </row>
    <row r="31" spans="1:7" x14ac:dyDescent="0.25">
      <c r="A31" s="358"/>
      <c r="B31" s="145">
        <v>0.5</v>
      </c>
      <c r="C31" s="148">
        <f>A28*B31</f>
        <v>45.25</v>
      </c>
      <c r="D31" s="157"/>
    </row>
    <row r="32" spans="1:7" x14ac:dyDescent="0.25">
      <c r="A32" s="358"/>
      <c r="B32" s="145">
        <v>0.4</v>
      </c>
      <c r="C32" s="148">
        <f>A28*B32</f>
        <v>36.200000000000003</v>
      </c>
      <c r="D32" s="157"/>
    </row>
    <row r="33" spans="1:4" x14ac:dyDescent="0.25">
      <c r="A33" s="359"/>
      <c r="B33" s="145">
        <v>0.3</v>
      </c>
      <c r="C33" s="148">
        <f>A28*B33</f>
        <v>27.15</v>
      </c>
      <c r="D33" s="157"/>
    </row>
  </sheetData>
  <mergeCells count="10">
    <mergeCell ref="E1:F1"/>
    <mergeCell ref="E17:G17"/>
    <mergeCell ref="E11:E12"/>
    <mergeCell ref="A28:A33"/>
    <mergeCell ref="A1:B1"/>
    <mergeCell ref="B7:B8"/>
    <mergeCell ref="A7:A8"/>
    <mergeCell ref="A26:C26"/>
    <mergeCell ref="A16:C16"/>
    <mergeCell ref="A21:C21"/>
  </mergeCells>
  <pageMargins left="0.45" right="0.45" top="0.5" bottom="0.5" header="0.3" footer="0.3"/>
  <pageSetup scale="44"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249977111117893"/>
    <pageSetUpPr fitToPage="1"/>
  </sheetPr>
  <dimension ref="A1:F53"/>
  <sheetViews>
    <sheetView zoomScaleNormal="100" workbookViewId="0">
      <selection activeCell="E45" sqref="E45"/>
    </sheetView>
  </sheetViews>
  <sheetFormatPr defaultRowHeight="15" x14ac:dyDescent="0.25"/>
  <cols>
    <col min="1" max="1" width="3.5703125" customWidth="1"/>
    <col min="2" max="2" width="43.7109375" customWidth="1"/>
    <col min="3" max="3" width="26.28515625" customWidth="1"/>
    <col min="4" max="4" width="25.140625" customWidth="1"/>
    <col min="5" max="5" width="20.140625" customWidth="1"/>
    <col min="6" max="6" width="3.28515625" customWidth="1"/>
  </cols>
  <sheetData>
    <row r="1" spans="2:6" ht="67.5" customHeight="1" thickBot="1" x14ac:dyDescent="0.3">
      <c r="B1" s="360" t="s">
        <v>191</v>
      </c>
      <c r="C1" s="367"/>
      <c r="D1" s="367"/>
      <c r="E1" s="361"/>
      <c r="F1" s="1"/>
    </row>
    <row r="2" spans="2:6" ht="18.75" customHeight="1" x14ac:dyDescent="0.3">
      <c r="B2" s="246" t="s">
        <v>181</v>
      </c>
      <c r="C2" s="168"/>
      <c r="D2" s="168"/>
      <c r="E2" s="169"/>
      <c r="F2" s="1"/>
    </row>
    <row r="3" spans="2:6" ht="15.75" customHeight="1" x14ac:dyDescent="0.25">
      <c r="B3" s="247" t="s">
        <v>5</v>
      </c>
      <c r="C3" s="136" t="s">
        <v>0</v>
      </c>
      <c r="D3" s="136" t="s">
        <v>1</v>
      </c>
      <c r="E3" s="248" t="s">
        <v>2</v>
      </c>
      <c r="F3" s="20"/>
    </row>
    <row r="4" spans="2:6" x14ac:dyDescent="0.25">
      <c r="B4" s="240" t="s">
        <v>7</v>
      </c>
      <c r="C4" s="58">
        <v>0</v>
      </c>
      <c r="D4" s="58">
        <v>200</v>
      </c>
      <c r="E4" s="249">
        <f>(C4-D4)</f>
        <v>-200</v>
      </c>
      <c r="F4" s="20"/>
    </row>
    <row r="5" spans="2:6" x14ac:dyDescent="0.25">
      <c r="B5" s="240" t="s">
        <v>9</v>
      </c>
      <c r="C5" s="58">
        <v>0</v>
      </c>
      <c r="D5" s="58">
        <v>0</v>
      </c>
      <c r="E5" s="249">
        <f t="shared" ref="E5:E37" si="0">(C5-D5)</f>
        <v>0</v>
      </c>
      <c r="F5" s="20"/>
    </row>
    <row r="6" spans="2:6" x14ac:dyDescent="0.25">
      <c r="B6" s="240" t="s">
        <v>11</v>
      </c>
      <c r="C6" s="58"/>
      <c r="D6" s="58"/>
      <c r="E6" s="249">
        <f t="shared" si="0"/>
        <v>0</v>
      </c>
      <c r="F6" s="20"/>
    </row>
    <row r="7" spans="2:6" x14ac:dyDescent="0.25">
      <c r="B7" s="240" t="s">
        <v>184</v>
      </c>
      <c r="C7" s="58"/>
      <c r="D7" s="58"/>
      <c r="E7" s="249">
        <f t="shared" si="0"/>
        <v>0</v>
      </c>
      <c r="F7" s="20"/>
    </row>
    <row r="8" spans="2:6" x14ac:dyDescent="0.25">
      <c r="B8" s="247" t="s">
        <v>139</v>
      </c>
      <c r="C8" s="128"/>
      <c r="D8" s="128"/>
      <c r="E8" s="250"/>
      <c r="F8" s="20"/>
    </row>
    <row r="9" spans="2:6" x14ac:dyDescent="0.25">
      <c r="B9" s="240" t="s">
        <v>22</v>
      </c>
      <c r="C9" s="59"/>
      <c r="D9" s="59"/>
      <c r="E9" s="249">
        <f t="shared" si="0"/>
        <v>0</v>
      </c>
      <c r="F9" s="20"/>
    </row>
    <row r="10" spans="2:6" x14ac:dyDescent="0.25">
      <c r="B10" s="240" t="s">
        <v>18</v>
      </c>
      <c r="C10" s="58"/>
      <c r="D10" s="58"/>
      <c r="E10" s="249">
        <f t="shared" si="0"/>
        <v>0</v>
      </c>
      <c r="F10" s="20"/>
    </row>
    <row r="11" spans="2:6" x14ac:dyDescent="0.25">
      <c r="B11" s="240" t="s">
        <v>20</v>
      </c>
      <c r="C11" s="58"/>
      <c r="D11" s="58"/>
      <c r="E11" s="249">
        <f t="shared" si="0"/>
        <v>0</v>
      </c>
      <c r="F11" s="20"/>
    </row>
    <row r="12" spans="2:6" x14ac:dyDescent="0.25">
      <c r="B12" s="240" t="s">
        <v>107</v>
      </c>
      <c r="C12" s="58"/>
      <c r="D12" s="58"/>
      <c r="E12" s="249"/>
      <c r="F12" s="20"/>
    </row>
    <row r="13" spans="2:6" x14ac:dyDescent="0.25">
      <c r="B13" s="247" t="s">
        <v>137</v>
      </c>
      <c r="C13" s="129"/>
      <c r="D13" s="129"/>
      <c r="E13" s="250"/>
      <c r="F13" s="20"/>
    </row>
    <row r="14" spans="2:6" ht="25.5" x14ac:dyDescent="0.25">
      <c r="B14" s="251" t="s">
        <v>185</v>
      </c>
      <c r="C14" s="59"/>
      <c r="D14" s="59"/>
      <c r="E14" s="249">
        <f t="shared" si="0"/>
        <v>0</v>
      </c>
      <c r="F14" s="20"/>
    </row>
    <row r="15" spans="2:6" x14ac:dyDescent="0.25">
      <c r="B15" s="238" t="s">
        <v>186</v>
      </c>
      <c r="C15" s="59"/>
      <c r="D15" s="59"/>
      <c r="E15" s="249"/>
      <c r="F15" s="20"/>
    </row>
    <row r="16" spans="2:6" x14ac:dyDescent="0.25">
      <c r="B16" s="240" t="s">
        <v>138</v>
      </c>
      <c r="C16" s="59"/>
      <c r="D16" s="59"/>
      <c r="E16" s="249">
        <f t="shared" si="0"/>
        <v>0</v>
      </c>
      <c r="F16" s="20"/>
    </row>
    <row r="17" spans="2:6" x14ac:dyDescent="0.25">
      <c r="B17" s="247" t="s">
        <v>30</v>
      </c>
      <c r="C17" s="129"/>
      <c r="D17" s="129"/>
      <c r="E17" s="250"/>
      <c r="F17" s="20"/>
    </row>
    <row r="18" spans="2:6" x14ac:dyDescent="0.25">
      <c r="B18" s="240" t="s">
        <v>92</v>
      </c>
      <c r="C18" s="58"/>
      <c r="D18" s="58"/>
      <c r="E18" s="249">
        <f t="shared" si="0"/>
        <v>0</v>
      </c>
      <c r="F18" s="20"/>
    </row>
    <row r="19" spans="2:6" x14ac:dyDescent="0.25">
      <c r="B19" s="240" t="s">
        <v>32</v>
      </c>
      <c r="C19" s="59"/>
      <c r="D19" s="59"/>
      <c r="E19" s="249">
        <f t="shared" si="0"/>
        <v>0</v>
      </c>
      <c r="F19" s="20"/>
    </row>
    <row r="20" spans="2:6" x14ac:dyDescent="0.25">
      <c r="B20" s="247" t="s">
        <v>135</v>
      </c>
      <c r="C20" s="130"/>
      <c r="D20" s="130"/>
      <c r="E20" s="250">
        <f t="shared" si="0"/>
        <v>0</v>
      </c>
      <c r="F20" s="20"/>
    </row>
    <row r="21" spans="2:6" x14ac:dyDescent="0.25">
      <c r="B21" s="240" t="s">
        <v>10</v>
      </c>
      <c r="C21" s="58">
        <v>90</v>
      </c>
      <c r="D21" s="58">
        <v>100</v>
      </c>
      <c r="E21" s="249"/>
      <c r="F21" s="20"/>
    </row>
    <row r="22" spans="2:6" x14ac:dyDescent="0.25">
      <c r="B22" s="240" t="s">
        <v>8</v>
      </c>
      <c r="C22" s="58">
        <v>85</v>
      </c>
      <c r="D22" s="58">
        <v>250</v>
      </c>
      <c r="E22" s="249">
        <f>(C21-D21)</f>
        <v>-10</v>
      </c>
      <c r="F22" s="20"/>
    </row>
    <row r="23" spans="2:6" x14ac:dyDescent="0.25">
      <c r="B23" s="247" t="s">
        <v>140</v>
      </c>
      <c r="C23" s="128"/>
      <c r="D23" s="128"/>
      <c r="E23" s="250"/>
      <c r="F23" s="20"/>
    </row>
    <row r="24" spans="2:6" x14ac:dyDescent="0.25">
      <c r="B24" s="240" t="s">
        <v>25</v>
      </c>
      <c r="C24" s="59"/>
      <c r="D24" s="59"/>
      <c r="E24" s="249">
        <f t="shared" si="0"/>
        <v>0</v>
      </c>
      <c r="F24" s="20"/>
    </row>
    <row r="25" spans="2:6" x14ac:dyDescent="0.25">
      <c r="B25" s="240" t="s">
        <v>27</v>
      </c>
      <c r="C25" s="59"/>
      <c r="D25" s="59"/>
      <c r="E25" s="249">
        <f t="shared" si="0"/>
        <v>0</v>
      </c>
      <c r="F25" s="20"/>
    </row>
    <row r="26" spans="2:6" x14ac:dyDescent="0.25">
      <c r="B26" s="240" t="s">
        <v>29</v>
      </c>
      <c r="C26" s="59"/>
      <c r="D26" s="59"/>
      <c r="E26" s="249">
        <f t="shared" si="0"/>
        <v>0</v>
      </c>
      <c r="F26" s="20"/>
    </row>
    <row r="27" spans="2:6" x14ac:dyDescent="0.25">
      <c r="B27" s="252" t="s">
        <v>110</v>
      </c>
      <c r="C27" s="129"/>
      <c r="D27" s="129"/>
      <c r="E27" s="250"/>
      <c r="F27" s="20"/>
    </row>
    <row r="28" spans="2:6" x14ac:dyDescent="0.25">
      <c r="B28" s="253" t="s">
        <v>109</v>
      </c>
      <c r="C28" s="58">
        <v>75</v>
      </c>
      <c r="D28" s="58">
        <v>50</v>
      </c>
      <c r="E28" s="249">
        <f t="shared" si="0"/>
        <v>25</v>
      </c>
      <c r="F28" s="20"/>
    </row>
    <row r="29" spans="2:6" x14ac:dyDescent="0.25">
      <c r="B29" s="240" t="s">
        <v>17</v>
      </c>
      <c r="C29" s="58"/>
      <c r="D29" s="58"/>
      <c r="E29" s="249">
        <f t="shared" si="0"/>
        <v>0</v>
      </c>
      <c r="F29" s="20"/>
    </row>
    <row r="30" spans="2:6" x14ac:dyDescent="0.25">
      <c r="B30" s="240" t="s">
        <v>136</v>
      </c>
      <c r="C30" s="58">
        <v>250</v>
      </c>
      <c r="D30" s="58">
        <v>100</v>
      </c>
      <c r="E30" s="249">
        <f t="shared" si="0"/>
        <v>150</v>
      </c>
      <c r="F30" s="20"/>
    </row>
    <row r="31" spans="2:6" x14ac:dyDescent="0.25">
      <c r="B31" s="247" t="s">
        <v>21</v>
      </c>
      <c r="C31" s="128"/>
      <c r="D31" s="128"/>
      <c r="E31" s="250"/>
      <c r="F31" s="20"/>
    </row>
    <row r="32" spans="2:6" x14ac:dyDescent="0.25">
      <c r="B32" s="240"/>
      <c r="C32" s="59"/>
      <c r="D32" s="59"/>
      <c r="E32" s="249">
        <f t="shared" si="0"/>
        <v>0</v>
      </c>
      <c r="F32" s="20"/>
    </row>
    <row r="33" spans="1:6" x14ac:dyDescent="0.25">
      <c r="B33" s="254"/>
      <c r="C33" s="58"/>
      <c r="D33" s="58"/>
      <c r="E33" s="249">
        <f t="shared" si="0"/>
        <v>0</v>
      </c>
      <c r="F33" s="20"/>
    </row>
    <row r="34" spans="1:6" x14ac:dyDescent="0.25">
      <c r="B34" s="254"/>
      <c r="C34" s="58"/>
      <c r="D34" s="58"/>
      <c r="E34" s="249">
        <f t="shared" si="0"/>
        <v>0</v>
      </c>
      <c r="F34" s="20"/>
    </row>
    <row r="35" spans="1:6" x14ac:dyDescent="0.25">
      <c r="B35" s="254"/>
      <c r="C35" s="58"/>
      <c r="D35" s="58"/>
      <c r="E35" s="249">
        <f t="shared" si="0"/>
        <v>0</v>
      </c>
      <c r="F35" s="20"/>
    </row>
    <row r="36" spans="1:6" x14ac:dyDescent="0.25">
      <c r="B36" s="254"/>
      <c r="C36" s="58"/>
      <c r="D36" s="58"/>
      <c r="E36" s="249">
        <f t="shared" si="0"/>
        <v>0</v>
      </c>
      <c r="F36" s="20"/>
    </row>
    <row r="37" spans="1:6" ht="15.75" thickBot="1" x14ac:dyDescent="0.3">
      <c r="B37" s="255" t="s">
        <v>33</v>
      </c>
      <c r="C37" s="256">
        <f>SUM(C4:C36)</f>
        <v>500</v>
      </c>
      <c r="D37" s="256">
        <f>SUM(D4:D36)</f>
        <v>700</v>
      </c>
      <c r="E37" s="257">
        <f t="shared" si="0"/>
        <v>-200</v>
      </c>
      <c r="F37" s="20"/>
    </row>
    <row r="38" spans="1:6" ht="15.75" thickBot="1" x14ac:dyDescent="0.3">
      <c r="B38" s="258"/>
      <c r="C38" s="259"/>
      <c r="D38" s="259"/>
      <c r="E38" s="259"/>
      <c r="F38" s="20"/>
    </row>
    <row r="39" spans="1:6" x14ac:dyDescent="0.25">
      <c r="A39" s="202"/>
      <c r="B39" s="201"/>
      <c r="C39" s="201"/>
      <c r="D39" s="201"/>
      <c r="E39" s="201"/>
      <c r="F39" s="200"/>
    </row>
    <row r="40" spans="1:6" ht="18.75" x14ac:dyDescent="0.3">
      <c r="A40" s="192"/>
      <c r="B40" s="120" t="s">
        <v>187</v>
      </c>
      <c r="C40" s="10"/>
      <c r="D40" s="10"/>
      <c r="E40" s="10"/>
      <c r="F40" s="189"/>
    </row>
    <row r="41" spans="1:6" x14ac:dyDescent="0.25">
      <c r="A41" s="192"/>
      <c r="B41" s="6"/>
      <c r="C41" s="122" t="s">
        <v>94</v>
      </c>
      <c r="D41" s="122" t="s">
        <v>141</v>
      </c>
      <c r="E41" s="122" t="s">
        <v>13</v>
      </c>
      <c r="F41" s="189"/>
    </row>
    <row r="42" spans="1:6" x14ac:dyDescent="0.25">
      <c r="A42" s="192"/>
      <c r="B42" s="3" t="s">
        <v>188</v>
      </c>
      <c r="C42" s="4">
        <v>15</v>
      </c>
      <c r="D42" s="119">
        <v>10</v>
      </c>
      <c r="E42" s="52">
        <f>C42*D42</f>
        <v>150</v>
      </c>
      <c r="F42" s="189"/>
    </row>
    <row r="43" spans="1:6" x14ac:dyDescent="0.25">
      <c r="A43" s="192"/>
      <c r="B43" s="3" t="s">
        <v>189</v>
      </c>
      <c r="C43" s="4">
        <v>20</v>
      </c>
      <c r="D43" s="119">
        <v>15</v>
      </c>
      <c r="E43" s="52">
        <f>C43*D43</f>
        <v>300</v>
      </c>
      <c r="F43" s="189"/>
    </row>
    <row r="44" spans="1:6" ht="15.75" thickBot="1" x14ac:dyDescent="0.3">
      <c r="A44" s="192"/>
      <c r="B44" s="3" t="s">
        <v>21</v>
      </c>
      <c r="C44" s="3"/>
      <c r="D44" s="3"/>
      <c r="E44" s="321"/>
      <c r="F44" s="189"/>
    </row>
    <row r="45" spans="1:6" x14ac:dyDescent="0.25">
      <c r="A45" s="192"/>
      <c r="B45" s="10"/>
      <c r="C45" s="10"/>
      <c r="D45" s="10"/>
      <c r="E45" s="320">
        <f>SUM(E42:E43)</f>
        <v>450</v>
      </c>
      <c r="F45" s="189"/>
    </row>
    <row r="46" spans="1:6" x14ac:dyDescent="0.25">
      <c r="A46" s="192"/>
      <c r="B46" s="210"/>
      <c r="C46" s="210"/>
      <c r="D46" s="210"/>
      <c r="E46" s="210"/>
      <c r="F46" s="189"/>
    </row>
    <row r="47" spans="1:6" ht="15.75" x14ac:dyDescent="0.25">
      <c r="A47" s="192"/>
      <c r="B47" s="120" t="s">
        <v>190</v>
      </c>
      <c r="C47" s="10"/>
      <c r="D47" s="10"/>
      <c r="E47" s="10"/>
      <c r="F47" s="189"/>
    </row>
    <row r="48" spans="1:6" x14ac:dyDescent="0.25">
      <c r="A48" s="192"/>
      <c r="B48" s="6"/>
      <c r="C48" s="122" t="s">
        <v>94</v>
      </c>
      <c r="D48" s="122" t="s">
        <v>141</v>
      </c>
      <c r="E48" s="122" t="s">
        <v>13</v>
      </c>
      <c r="F48" s="189"/>
    </row>
    <row r="49" spans="1:6" x14ac:dyDescent="0.25">
      <c r="A49" s="192"/>
      <c r="B49" s="3" t="s">
        <v>188</v>
      </c>
      <c r="C49" s="4">
        <v>20</v>
      </c>
      <c r="D49" s="119">
        <v>10</v>
      </c>
      <c r="E49" s="52">
        <f>C49*D49</f>
        <v>200</v>
      </c>
      <c r="F49" s="189"/>
    </row>
    <row r="50" spans="1:6" x14ac:dyDescent="0.25">
      <c r="A50" s="192"/>
      <c r="B50" s="3" t="s">
        <v>189</v>
      </c>
      <c r="C50" s="4">
        <v>50</v>
      </c>
      <c r="D50" s="119">
        <v>15</v>
      </c>
      <c r="E50" s="52">
        <f>C50*D50</f>
        <v>750</v>
      </c>
      <c r="F50" s="189"/>
    </row>
    <row r="51" spans="1:6" ht="15.75" thickBot="1" x14ac:dyDescent="0.3">
      <c r="A51" s="192"/>
      <c r="B51" s="3" t="s">
        <v>21</v>
      </c>
      <c r="C51" s="3"/>
      <c r="D51" s="3"/>
      <c r="E51" s="321"/>
      <c r="F51" s="189"/>
    </row>
    <row r="52" spans="1:6" x14ac:dyDescent="0.25">
      <c r="A52" s="192"/>
      <c r="B52" s="10"/>
      <c r="C52" s="10"/>
      <c r="D52" s="10"/>
      <c r="E52" s="320">
        <f>SUM(E49:E50)</f>
        <v>950</v>
      </c>
      <c r="F52" s="189"/>
    </row>
    <row r="53" spans="1:6" ht="15.75" thickBot="1" x14ac:dyDescent="0.3">
      <c r="A53" s="188"/>
      <c r="B53" s="187"/>
      <c r="C53" s="187"/>
      <c r="D53" s="187"/>
      <c r="E53" s="187"/>
      <c r="F53" s="186"/>
    </row>
  </sheetData>
  <mergeCells count="1">
    <mergeCell ref="B1:E1"/>
  </mergeCells>
  <pageMargins left="0.7" right="0.7" top="0.75" bottom="0.75" header="0.3" footer="0.3"/>
  <pageSetup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249977111117893"/>
    <pageSetUpPr fitToPage="1"/>
  </sheetPr>
  <dimension ref="A1:F53"/>
  <sheetViews>
    <sheetView topLeftCell="A16" zoomScale="75" zoomScaleNormal="75" workbookViewId="0">
      <selection activeCell="C51" sqref="C51"/>
    </sheetView>
  </sheetViews>
  <sheetFormatPr defaultRowHeight="15" x14ac:dyDescent="0.25"/>
  <cols>
    <col min="1" max="1" width="3.28515625" customWidth="1"/>
    <col min="2" max="2" width="43.7109375" customWidth="1"/>
    <col min="3" max="3" width="26.28515625" customWidth="1"/>
    <col min="4" max="4" width="25.140625" customWidth="1"/>
    <col min="5" max="5" width="20.140625" customWidth="1"/>
    <col min="6" max="6" width="3.140625" customWidth="1"/>
  </cols>
  <sheetData>
    <row r="1" spans="2:6" ht="67.5" customHeight="1" thickBot="1" x14ac:dyDescent="0.3">
      <c r="B1" s="360" t="s">
        <v>195</v>
      </c>
      <c r="C1" s="367"/>
      <c r="D1" s="367"/>
      <c r="E1" s="361"/>
      <c r="F1" s="1"/>
    </row>
    <row r="2" spans="2:6" ht="18.75" customHeight="1" x14ac:dyDescent="0.35">
      <c r="B2" s="260" t="s">
        <v>181</v>
      </c>
      <c r="C2" s="168"/>
      <c r="D2" s="168"/>
      <c r="E2" s="169"/>
      <c r="F2" s="1"/>
    </row>
    <row r="3" spans="2:6" ht="15.75" customHeight="1" x14ac:dyDescent="0.25">
      <c r="B3" s="247" t="s">
        <v>5</v>
      </c>
      <c r="C3" s="136" t="s">
        <v>0</v>
      </c>
      <c r="D3" s="136" t="s">
        <v>1</v>
      </c>
      <c r="E3" s="248" t="s">
        <v>2</v>
      </c>
      <c r="F3" s="20"/>
    </row>
    <row r="4" spans="2:6" x14ac:dyDescent="0.25">
      <c r="B4" s="240" t="s">
        <v>7</v>
      </c>
      <c r="C4" s="58">
        <v>0</v>
      </c>
      <c r="D4" s="58">
        <v>150</v>
      </c>
      <c r="E4" s="249">
        <f>(C4-D4)</f>
        <v>-150</v>
      </c>
      <c r="F4" s="20"/>
    </row>
    <row r="5" spans="2:6" x14ac:dyDescent="0.25">
      <c r="B5" s="240" t="s">
        <v>9</v>
      </c>
      <c r="C5" s="58">
        <v>0</v>
      </c>
      <c r="D5" s="58"/>
      <c r="E5" s="249">
        <f t="shared" ref="E5:E37" si="0">(C5-D5)</f>
        <v>0</v>
      </c>
      <c r="F5" s="20"/>
    </row>
    <row r="6" spans="2:6" x14ac:dyDescent="0.25">
      <c r="B6" s="240" t="s">
        <v>11</v>
      </c>
      <c r="C6" s="58"/>
      <c r="D6" s="58"/>
      <c r="E6" s="249">
        <f t="shared" si="0"/>
        <v>0</v>
      </c>
      <c r="F6" s="20"/>
    </row>
    <row r="7" spans="2:6" x14ac:dyDescent="0.25">
      <c r="B7" s="240" t="s">
        <v>184</v>
      </c>
      <c r="C7" s="58"/>
      <c r="D7" s="58"/>
      <c r="E7" s="249">
        <f t="shared" si="0"/>
        <v>0</v>
      </c>
      <c r="F7" s="20"/>
    </row>
    <row r="8" spans="2:6" x14ac:dyDescent="0.25">
      <c r="B8" s="247" t="s">
        <v>139</v>
      </c>
      <c r="C8" s="128"/>
      <c r="D8" s="128"/>
      <c r="E8" s="250"/>
      <c r="F8" s="20"/>
    </row>
    <row r="9" spans="2:6" x14ac:dyDescent="0.25">
      <c r="B9" s="240" t="s">
        <v>22</v>
      </c>
      <c r="C9" s="59"/>
      <c r="D9" s="59">
        <v>25</v>
      </c>
      <c r="E9" s="249">
        <f t="shared" si="0"/>
        <v>-25</v>
      </c>
      <c r="F9" s="20"/>
    </row>
    <row r="10" spans="2:6" x14ac:dyDescent="0.25">
      <c r="B10" s="240" t="s">
        <v>18</v>
      </c>
      <c r="C10" s="58"/>
      <c r="D10" s="58"/>
      <c r="E10" s="249">
        <f t="shared" si="0"/>
        <v>0</v>
      </c>
      <c r="F10" s="20"/>
    </row>
    <row r="11" spans="2:6" x14ac:dyDescent="0.25">
      <c r="B11" s="240" t="s">
        <v>20</v>
      </c>
      <c r="C11" s="58"/>
      <c r="D11" s="58"/>
      <c r="E11" s="249">
        <f t="shared" si="0"/>
        <v>0</v>
      </c>
      <c r="F11" s="20"/>
    </row>
    <row r="12" spans="2:6" x14ac:dyDescent="0.25">
      <c r="B12" s="240" t="s">
        <v>107</v>
      </c>
      <c r="C12" s="58"/>
      <c r="D12" s="58"/>
      <c r="E12" s="249"/>
      <c r="F12" s="20"/>
    </row>
    <row r="13" spans="2:6" x14ac:dyDescent="0.25">
      <c r="B13" s="247" t="s">
        <v>137</v>
      </c>
      <c r="C13" s="129"/>
      <c r="D13" s="129"/>
      <c r="E13" s="250"/>
      <c r="F13" s="20"/>
    </row>
    <row r="14" spans="2:6" ht="25.5" x14ac:dyDescent="0.25">
      <c r="B14" s="251" t="s">
        <v>185</v>
      </c>
      <c r="C14" s="59"/>
      <c r="D14" s="59">
        <v>116</v>
      </c>
      <c r="E14" s="249">
        <f t="shared" si="0"/>
        <v>-116</v>
      </c>
      <c r="F14" s="20"/>
    </row>
    <row r="15" spans="2:6" x14ac:dyDescent="0.25">
      <c r="B15" s="238" t="s">
        <v>186</v>
      </c>
      <c r="C15" s="59"/>
      <c r="D15" s="59"/>
      <c r="E15" s="249"/>
      <c r="F15" s="20"/>
    </row>
    <row r="16" spans="2:6" x14ac:dyDescent="0.25">
      <c r="B16" s="240" t="s">
        <v>138</v>
      </c>
      <c r="C16" s="59"/>
      <c r="D16" s="59"/>
      <c r="E16" s="249">
        <f t="shared" si="0"/>
        <v>0</v>
      </c>
      <c r="F16" s="20"/>
    </row>
    <row r="17" spans="2:6" x14ac:dyDescent="0.25">
      <c r="B17" s="247" t="s">
        <v>30</v>
      </c>
      <c r="C17" s="129"/>
      <c r="D17" s="129"/>
      <c r="E17" s="250"/>
      <c r="F17" s="20"/>
    </row>
    <row r="18" spans="2:6" x14ac:dyDescent="0.25">
      <c r="B18" s="240" t="s">
        <v>92</v>
      </c>
      <c r="C18" s="58"/>
      <c r="D18" s="58"/>
      <c r="E18" s="249">
        <f t="shared" si="0"/>
        <v>0</v>
      </c>
      <c r="F18" s="20"/>
    </row>
    <row r="19" spans="2:6" x14ac:dyDescent="0.25">
      <c r="B19" s="240" t="s">
        <v>32</v>
      </c>
      <c r="C19" s="59"/>
      <c r="D19" s="59"/>
      <c r="E19" s="249">
        <f t="shared" si="0"/>
        <v>0</v>
      </c>
      <c r="F19" s="20"/>
    </row>
    <row r="20" spans="2:6" x14ac:dyDescent="0.25">
      <c r="B20" s="247" t="s">
        <v>135</v>
      </c>
      <c r="C20" s="130"/>
      <c r="D20" s="130"/>
      <c r="E20" s="250">
        <f t="shared" si="0"/>
        <v>0</v>
      </c>
      <c r="F20" s="20"/>
    </row>
    <row r="21" spans="2:6" x14ac:dyDescent="0.25">
      <c r="B21" s="240" t="s">
        <v>10</v>
      </c>
      <c r="C21" s="58">
        <v>75</v>
      </c>
      <c r="D21" s="58"/>
      <c r="E21" s="249"/>
      <c r="F21" s="20"/>
    </row>
    <row r="22" spans="2:6" x14ac:dyDescent="0.25">
      <c r="B22" s="240" t="s">
        <v>8</v>
      </c>
      <c r="C22" s="58">
        <v>90</v>
      </c>
      <c r="D22" s="58"/>
      <c r="E22" s="249">
        <f>(C21-D21)</f>
        <v>75</v>
      </c>
      <c r="F22" s="20"/>
    </row>
    <row r="23" spans="2:6" x14ac:dyDescent="0.25">
      <c r="B23" s="247" t="s">
        <v>140</v>
      </c>
      <c r="C23" s="128"/>
      <c r="D23" s="128"/>
      <c r="E23" s="250"/>
      <c r="F23" s="20"/>
    </row>
    <row r="24" spans="2:6" x14ac:dyDescent="0.25">
      <c r="B24" s="240" t="s">
        <v>25</v>
      </c>
      <c r="C24" s="59"/>
      <c r="D24" s="59">
        <v>50</v>
      </c>
      <c r="E24" s="249">
        <f t="shared" si="0"/>
        <v>-50</v>
      </c>
      <c r="F24" s="20"/>
    </row>
    <row r="25" spans="2:6" x14ac:dyDescent="0.25">
      <c r="B25" s="240" t="s">
        <v>27</v>
      </c>
      <c r="C25" s="59"/>
      <c r="D25" s="59"/>
      <c r="E25" s="249">
        <f t="shared" si="0"/>
        <v>0</v>
      </c>
      <c r="F25" s="20"/>
    </row>
    <row r="26" spans="2:6" x14ac:dyDescent="0.25">
      <c r="B26" s="240" t="s">
        <v>29</v>
      </c>
      <c r="C26" s="59"/>
      <c r="D26" s="59"/>
      <c r="E26" s="249">
        <f t="shared" si="0"/>
        <v>0</v>
      </c>
      <c r="F26" s="20"/>
    </row>
    <row r="27" spans="2:6" x14ac:dyDescent="0.25">
      <c r="B27" s="252" t="s">
        <v>110</v>
      </c>
      <c r="C27" s="129"/>
      <c r="D27" s="129"/>
      <c r="E27" s="250"/>
      <c r="F27" s="20"/>
    </row>
    <row r="28" spans="2:6" x14ac:dyDescent="0.25">
      <c r="B28" s="253" t="s">
        <v>109</v>
      </c>
      <c r="C28" s="58">
        <v>0</v>
      </c>
      <c r="D28" s="58"/>
      <c r="E28" s="249">
        <f t="shared" si="0"/>
        <v>0</v>
      </c>
      <c r="F28" s="20"/>
    </row>
    <row r="29" spans="2:6" x14ac:dyDescent="0.25">
      <c r="B29" s="240" t="s">
        <v>17</v>
      </c>
      <c r="C29" s="58"/>
      <c r="D29" s="58"/>
      <c r="E29" s="249">
        <f t="shared" si="0"/>
        <v>0</v>
      </c>
      <c r="F29" s="20"/>
    </row>
    <row r="30" spans="2:6" x14ac:dyDescent="0.25">
      <c r="B30" s="240" t="s">
        <v>136</v>
      </c>
      <c r="C30" s="58">
        <v>250</v>
      </c>
      <c r="D30" s="58"/>
      <c r="E30" s="249">
        <f t="shared" si="0"/>
        <v>250</v>
      </c>
      <c r="F30" s="20"/>
    </row>
    <row r="31" spans="2:6" x14ac:dyDescent="0.25">
      <c r="B31" s="247" t="s">
        <v>21</v>
      </c>
      <c r="C31" s="128"/>
      <c r="D31" s="128"/>
      <c r="E31" s="250"/>
      <c r="F31" s="20"/>
    </row>
    <row r="32" spans="2:6" x14ac:dyDescent="0.25">
      <c r="B32" s="240"/>
      <c r="C32" s="59"/>
      <c r="D32" s="59"/>
      <c r="E32" s="249">
        <f t="shared" si="0"/>
        <v>0</v>
      </c>
      <c r="F32" s="20"/>
    </row>
    <row r="33" spans="1:6" x14ac:dyDescent="0.25">
      <c r="B33" s="254"/>
      <c r="C33" s="58"/>
      <c r="D33" s="58"/>
      <c r="E33" s="249">
        <f t="shared" si="0"/>
        <v>0</v>
      </c>
      <c r="F33" s="20"/>
    </row>
    <row r="34" spans="1:6" x14ac:dyDescent="0.25">
      <c r="B34" s="254"/>
      <c r="C34" s="58"/>
      <c r="D34" s="58"/>
      <c r="E34" s="249">
        <f t="shared" si="0"/>
        <v>0</v>
      </c>
      <c r="F34" s="20"/>
    </row>
    <row r="35" spans="1:6" x14ac:dyDescent="0.25">
      <c r="B35" s="254"/>
      <c r="C35" s="58"/>
      <c r="D35" s="58"/>
      <c r="E35" s="249">
        <f t="shared" si="0"/>
        <v>0</v>
      </c>
      <c r="F35" s="20"/>
    </row>
    <row r="36" spans="1:6" x14ac:dyDescent="0.25">
      <c r="B36" s="254"/>
      <c r="C36" s="58"/>
      <c r="D36" s="58"/>
      <c r="E36" s="249">
        <f t="shared" si="0"/>
        <v>0</v>
      </c>
      <c r="F36" s="20"/>
    </row>
    <row r="37" spans="1:6" ht="15.75" thickBot="1" x14ac:dyDescent="0.3">
      <c r="B37" s="255" t="s">
        <v>33</v>
      </c>
      <c r="C37" s="256">
        <f>SUM(C4:C36)</f>
        <v>415</v>
      </c>
      <c r="D37" s="256">
        <f>SUM(D4:D36)</f>
        <v>341</v>
      </c>
      <c r="E37" s="257">
        <f t="shared" si="0"/>
        <v>74</v>
      </c>
      <c r="F37" s="20"/>
    </row>
    <row r="38" spans="1:6" ht="15.75" thickBot="1" x14ac:dyDescent="0.3">
      <c r="B38" s="258"/>
      <c r="C38" s="259"/>
      <c r="D38" s="259"/>
      <c r="E38" s="259"/>
      <c r="F38" s="20"/>
    </row>
    <row r="39" spans="1:6" x14ac:dyDescent="0.25">
      <c r="A39" s="202"/>
      <c r="B39" s="201"/>
      <c r="C39" s="201"/>
      <c r="D39" s="201"/>
      <c r="E39" s="201"/>
      <c r="F39" s="200"/>
    </row>
    <row r="40" spans="1:6" ht="18.75" x14ac:dyDescent="0.3">
      <c r="A40" s="192"/>
      <c r="B40" s="120" t="s">
        <v>192</v>
      </c>
      <c r="C40" s="10"/>
      <c r="D40" s="10"/>
      <c r="E40" s="10"/>
      <c r="F40" s="189"/>
    </row>
    <row r="41" spans="1:6" x14ac:dyDescent="0.25">
      <c r="A41" s="192"/>
      <c r="B41" s="6"/>
      <c r="C41" s="122" t="s">
        <v>94</v>
      </c>
      <c r="D41" s="122" t="s">
        <v>141</v>
      </c>
      <c r="E41" s="122" t="s">
        <v>13</v>
      </c>
      <c r="F41" s="189"/>
    </row>
    <row r="42" spans="1:6" x14ac:dyDescent="0.25">
      <c r="A42" s="192"/>
      <c r="B42" s="3" t="s">
        <v>193</v>
      </c>
      <c r="C42" s="4">
        <v>11</v>
      </c>
      <c r="D42" s="119">
        <v>10</v>
      </c>
      <c r="E42" s="52">
        <f>C42*D42</f>
        <v>110</v>
      </c>
      <c r="F42" s="189"/>
    </row>
    <row r="43" spans="1:6" x14ac:dyDescent="0.25">
      <c r="A43" s="192"/>
      <c r="B43" s="3" t="s">
        <v>189</v>
      </c>
      <c r="C43" s="4">
        <v>35</v>
      </c>
      <c r="D43" s="119">
        <v>15</v>
      </c>
      <c r="E43" s="52">
        <f>C43*D43</f>
        <v>525</v>
      </c>
      <c r="F43" s="189"/>
    </row>
    <row r="44" spans="1:6" x14ac:dyDescent="0.25">
      <c r="A44" s="192"/>
      <c r="B44" s="3" t="s">
        <v>21</v>
      </c>
      <c r="C44" s="3"/>
      <c r="D44" s="3"/>
      <c r="E44" s="2"/>
      <c r="F44" s="189"/>
    </row>
    <row r="45" spans="1:6" x14ac:dyDescent="0.25">
      <c r="A45" s="192"/>
      <c r="B45" s="10"/>
      <c r="C45" s="10"/>
      <c r="D45" s="10"/>
      <c r="E45" s="52">
        <f>SUM(E42:E43)</f>
        <v>635</v>
      </c>
      <c r="F45" s="189"/>
    </row>
    <row r="46" spans="1:6" x14ac:dyDescent="0.25">
      <c r="A46" s="192"/>
      <c r="B46" s="210"/>
      <c r="C46" s="210"/>
      <c r="D46" s="210"/>
      <c r="E46" s="261"/>
      <c r="F46" s="189"/>
    </row>
    <row r="47" spans="1:6" ht="18.75" x14ac:dyDescent="0.3">
      <c r="A47" s="192"/>
      <c r="B47" s="120" t="s">
        <v>194</v>
      </c>
      <c r="C47" s="10"/>
      <c r="D47" s="10"/>
      <c r="E47" s="10"/>
      <c r="F47" s="189"/>
    </row>
    <row r="48" spans="1:6" x14ac:dyDescent="0.25">
      <c r="A48" s="192"/>
      <c r="B48" s="6"/>
      <c r="C48" s="122" t="s">
        <v>94</v>
      </c>
      <c r="D48" s="122" t="s">
        <v>141</v>
      </c>
      <c r="E48" s="122" t="s">
        <v>13</v>
      </c>
      <c r="F48" s="189"/>
    </row>
    <row r="49" spans="1:6" x14ac:dyDescent="0.25">
      <c r="A49" s="192"/>
      <c r="B49" s="3" t="s">
        <v>193</v>
      </c>
      <c r="C49" s="4">
        <v>12</v>
      </c>
      <c r="D49" s="119">
        <v>10</v>
      </c>
      <c r="E49" s="52">
        <f>C49*D49</f>
        <v>120</v>
      </c>
      <c r="F49" s="189"/>
    </row>
    <row r="50" spans="1:6" x14ac:dyDescent="0.25">
      <c r="A50" s="192"/>
      <c r="B50" s="3" t="s">
        <v>189</v>
      </c>
      <c r="C50" s="4">
        <v>35</v>
      </c>
      <c r="D50" s="119">
        <v>15</v>
      </c>
      <c r="E50" s="52">
        <f>C50*D50</f>
        <v>525</v>
      </c>
      <c r="F50" s="189"/>
    </row>
    <row r="51" spans="1:6" x14ac:dyDescent="0.25">
      <c r="A51" s="192"/>
      <c r="B51" s="3" t="s">
        <v>21</v>
      </c>
      <c r="C51" s="3"/>
      <c r="D51" s="3"/>
      <c r="E51" s="2"/>
      <c r="F51" s="189"/>
    </row>
    <row r="52" spans="1:6" x14ac:dyDescent="0.25">
      <c r="A52" s="192"/>
      <c r="B52" s="10"/>
      <c r="C52" s="10"/>
      <c r="D52" s="10"/>
      <c r="E52" s="52">
        <f>SUM(E49:E50)</f>
        <v>645</v>
      </c>
      <c r="F52" s="189"/>
    </row>
    <row r="53" spans="1:6" ht="15.75" thickBot="1" x14ac:dyDescent="0.3">
      <c r="A53" s="188"/>
      <c r="B53" s="187"/>
      <c r="C53" s="187"/>
      <c r="D53" s="187"/>
      <c r="E53" s="187"/>
      <c r="F53" s="186"/>
    </row>
  </sheetData>
  <mergeCells count="1">
    <mergeCell ref="B1:E1"/>
  </mergeCells>
  <pageMargins left="0.7" right="0.7" top="0.75" bottom="0.75" header="0.3" footer="0.3"/>
  <pageSetup scale="7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tint="-0.249977111117893"/>
    <pageSetUpPr fitToPage="1"/>
  </sheetPr>
  <dimension ref="A1:F53"/>
  <sheetViews>
    <sheetView topLeftCell="A16" zoomScaleNormal="100" workbookViewId="0">
      <selection activeCell="E55" sqref="E55"/>
    </sheetView>
  </sheetViews>
  <sheetFormatPr defaultRowHeight="15" x14ac:dyDescent="0.25"/>
  <cols>
    <col min="1" max="1" width="3.28515625" customWidth="1"/>
    <col min="2" max="2" width="43" customWidth="1"/>
    <col min="3" max="3" width="20" customWidth="1"/>
    <col min="4" max="4" width="22.42578125" customWidth="1"/>
    <col min="5" max="5" width="22.28515625" customWidth="1"/>
    <col min="6" max="6" width="3.28515625" customWidth="1"/>
  </cols>
  <sheetData>
    <row r="1" spans="2:6" ht="70.5" customHeight="1" thickBot="1" x14ac:dyDescent="0.3">
      <c r="B1" s="360" t="s">
        <v>198</v>
      </c>
      <c r="C1" s="367"/>
      <c r="D1" s="367"/>
      <c r="E1" s="361"/>
    </row>
    <row r="2" spans="2:6" ht="22.5" customHeight="1" x14ac:dyDescent="0.3">
      <c r="B2" s="262" t="s">
        <v>181</v>
      </c>
      <c r="C2" s="168"/>
      <c r="D2" s="168"/>
      <c r="E2" s="263"/>
    </row>
    <row r="3" spans="2:6" x14ac:dyDescent="0.25">
      <c r="B3" s="247" t="s">
        <v>5</v>
      </c>
      <c r="C3" s="19" t="s">
        <v>0</v>
      </c>
      <c r="D3" s="19" t="s">
        <v>1</v>
      </c>
      <c r="E3" s="264" t="s">
        <v>2</v>
      </c>
      <c r="F3" s="57"/>
    </row>
    <row r="4" spans="2:6" x14ac:dyDescent="0.25">
      <c r="B4" s="240" t="s">
        <v>7</v>
      </c>
      <c r="C4" s="58"/>
      <c r="D4" s="58"/>
      <c r="E4" s="249">
        <f>(C4-D4)</f>
        <v>0</v>
      </c>
      <c r="F4" s="57"/>
    </row>
    <row r="5" spans="2:6" x14ac:dyDescent="0.25">
      <c r="B5" s="240" t="s">
        <v>9</v>
      </c>
      <c r="C5" s="58"/>
      <c r="D5" s="58"/>
      <c r="E5" s="249">
        <f t="shared" ref="E5:E37" si="0">(C5-D5)</f>
        <v>0</v>
      </c>
      <c r="F5" s="57"/>
    </row>
    <row r="6" spans="2:6" x14ac:dyDescent="0.25">
      <c r="B6" s="240" t="s">
        <v>11</v>
      </c>
      <c r="C6" s="58"/>
      <c r="D6" s="58"/>
      <c r="E6" s="249">
        <f t="shared" si="0"/>
        <v>0</v>
      </c>
      <c r="F6" s="57"/>
    </row>
    <row r="7" spans="2:6" x14ac:dyDescent="0.25">
      <c r="B7" s="240" t="s">
        <v>184</v>
      </c>
      <c r="C7" s="58"/>
      <c r="D7" s="58"/>
      <c r="E7" s="249">
        <f t="shared" si="0"/>
        <v>0</v>
      </c>
      <c r="F7" s="57"/>
    </row>
    <row r="8" spans="2:6" x14ac:dyDescent="0.25">
      <c r="B8" s="247" t="s">
        <v>15</v>
      </c>
      <c r="C8" s="128"/>
      <c r="D8" s="128"/>
      <c r="E8" s="250"/>
      <c r="F8" s="57"/>
    </row>
    <row r="9" spans="2:6" x14ac:dyDescent="0.25">
      <c r="B9" s="240" t="s">
        <v>16</v>
      </c>
      <c r="C9" s="59"/>
      <c r="D9" s="59"/>
      <c r="E9" s="249">
        <f t="shared" si="0"/>
        <v>0</v>
      </c>
      <c r="F9" s="57"/>
    </row>
    <row r="10" spans="2:6" x14ac:dyDescent="0.25">
      <c r="B10" s="240" t="s">
        <v>18</v>
      </c>
      <c r="C10" s="58"/>
      <c r="D10" s="58"/>
      <c r="E10" s="249">
        <f t="shared" si="0"/>
        <v>0</v>
      </c>
      <c r="F10" s="57"/>
    </row>
    <row r="11" spans="2:6" x14ac:dyDescent="0.25">
      <c r="B11" s="240" t="s">
        <v>20</v>
      </c>
      <c r="C11" s="58">
        <v>75</v>
      </c>
      <c r="D11" s="58">
        <v>60</v>
      </c>
      <c r="E11" s="249">
        <f t="shared" si="0"/>
        <v>15</v>
      </c>
      <c r="F11" s="57"/>
    </row>
    <row r="12" spans="2:6" x14ac:dyDescent="0.25">
      <c r="B12" s="240" t="s">
        <v>107</v>
      </c>
      <c r="C12" s="58"/>
      <c r="D12" s="58"/>
      <c r="E12" s="249">
        <f t="shared" si="0"/>
        <v>0</v>
      </c>
      <c r="F12" s="57"/>
    </row>
    <row r="13" spans="2:6" x14ac:dyDescent="0.25">
      <c r="B13" s="247" t="s">
        <v>24</v>
      </c>
      <c r="C13" s="129"/>
      <c r="D13" s="129"/>
      <c r="E13" s="250"/>
      <c r="F13" s="57"/>
    </row>
    <row r="14" spans="2:6" x14ac:dyDescent="0.25">
      <c r="B14" s="240" t="s">
        <v>26</v>
      </c>
      <c r="C14" s="59"/>
      <c r="D14" s="59"/>
      <c r="E14" s="249">
        <f t="shared" si="0"/>
        <v>0</v>
      </c>
      <c r="F14" s="57"/>
    </row>
    <row r="15" spans="2:6" x14ac:dyDescent="0.25">
      <c r="B15" s="240" t="s">
        <v>28</v>
      </c>
      <c r="C15" s="59"/>
      <c r="D15" s="59"/>
      <c r="E15" s="249">
        <f t="shared" si="0"/>
        <v>0</v>
      </c>
      <c r="F15" s="57"/>
    </row>
    <row r="16" spans="2:6" x14ac:dyDescent="0.25">
      <c r="B16" s="265" t="s">
        <v>30</v>
      </c>
      <c r="C16" s="58"/>
      <c r="D16" s="58"/>
      <c r="E16" s="249"/>
      <c r="F16" s="57"/>
    </row>
    <row r="17" spans="2:6" x14ac:dyDescent="0.25">
      <c r="B17" s="240" t="s">
        <v>31</v>
      </c>
      <c r="C17" s="58"/>
      <c r="D17" s="58"/>
      <c r="E17" s="249">
        <f t="shared" si="0"/>
        <v>0</v>
      </c>
      <c r="F17" s="57"/>
    </row>
    <row r="18" spans="2:6" x14ac:dyDescent="0.25">
      <c r="B18" s="240" t="s">
        <v>92</v>
      </c>
      <c r="C18" s="58"/>
      <c r="D18" s="58"/>
      <c r="E18" s="249">
        <f t="shared" si="0"/>
        <v>0</v>
      </c>
      <c r="F18" s="57"/>
    </row>
    <row r="19" spans="2:6" x14ac:dyDescent="0.25">
      <c r="B19" s="240" t="s">
        <v>32</v>
      </c>
      <c r="C19" s="59"/>
      <c r="D19" s="59"/>
      <c r="E19" s="249">
        <f t="shared" si="0"/>
        <v>0</v>
      </c>
      <c r="F19" s="57"/>
    </row>
    <row r="20" spans="2:6" x14ac:dyDescent="0.25">
      <c r="B20" s="247" t="s">
        <v>6</v>
      </c>
      <c r="C20" s="130"/>
      <c r="D20" s="130"/>
      <c r="E20" s="250"/>
      <c r="F20" s="57"/>
    </row>
    <row r="21" spans="2:6" x14ac:dyDescent="0.25">
      <c r="B21" s="240" t="s">
        <v>8</v>
      </c>
      <c r="C21" s="58">
        <v>75</v>
      </c>
      <c r="D21" s="58">
        <v>0</v>
      </c>
      <c r="E21" s="249">
        <f t="shared" si="0"/>
        <v>75</v>
      </c>
      <c r="F21" s="57"/>
    </row>
    <row r="22" spans="2:6" x14ac:dyDescent="0.25">
      <c r="B22" s="240" t="s">
        <v>10</v>
      </c>
      <c r="C22" s="58">
        <v>100</v>
      </c>
      <c r="D22" s="58">
        <v>125</v>
      </c>
      <c r="E22" s="249">
        <f t="shared" si="0"/>
        <v>-25</v>
      </c>
      <c r="F22" s="57"/>
    </row>
    <row r="23" spans="2:6" x14ac:dyDescent="0.25">
      <c r="B23" s="265" t="s">
        <v>23</v>
      </c>
      <c r="C23" s="59"/>
      <c r="D23" s="59"/>
      <c r="E23" s="249"/>
      <c r="F23" s="57"/>
    </row>
    <row r="24" spans="2:6" x14ac:dyDescent="0.25">
      <c r="B24" s="240" t="s">
        <v>25</v>
      </c>
      <c r="C24" s="59"/>
      <c r="D24" s="59"/>
      <c r="E24" s="249">
        <f t="shared" si="0"/>
        <v>0</v>
      </c>
      <c r="F24" s="57"/>
    </row>
    <row r="25" spans="2:6" x14ac:dyDescent="0.25">
      <c r="B25" s="240" t="s">
        <v>27</v>
      </c>
      <c r="C25" s="59"/>
      <c r="D25" s="59"/>
      <c r="E25" s="249">
        <f t="shared" si="0"/>
        <v>0</v>
      </c>
      <c r="F25" s="57"/>
    </row>
    <row r="26" spans="2:6" x14ac:dyDescent="0.25">
      <c r="B26" s="240" t="s">
        <v>29</v>
      </c>
      <c r="C26" s="59"/>
      <c r="D26" s="59"/>
      <c r="E26" s="249">
        <f t="shared" si="0"/>
        <v>0</v>
      </c>
      <c r="F26" s="57"/>
    </row>
    <row r="27" spans="2:6" x14ac:dyDescent="0.25">
      <c r="B27" s="247" t="s">
        <v>14</v>
      </c>
      <c r="C27" s="129"/>
      <c r="D27" s="129"/>
      <c r="E27" s="250"/>
      <c r="F27" s="57"/>
    </row>
    <row r="28" spans="2:6" x14ac:dyDescent="0.25">
      <c r="B28" s="254" t="s">
        <v>106</v>
      </c>
      <c r="C28" s="58"/>
      <c r="D28" s="58"/>
      <c r="E28" s="249">
        <f t="shared" si="0"/>
        <v>0</v>
      </c>
      <c r="F28" s="57"/>
    </row>
    <row r="29" spans="2:6" x14ac:dyDescent="0.25">
      <c r="B29" s="240" t="s">
        <v>17</v>
      </c>
      <c r="C29" s="58"/>
      <c r="D29" s="58"/>
      <c r="E29" s="249">
        <f t="shared" si="0"/>
        <v>0</v>
      </c>
      <c r="F29" s="57"/>
    </row>
    <row r="30" spans="2:6" x14ac:dyDescent="0.25">
      <c r="B30" s="240" t="s">
        <v>19</v>
      </c>
      <c r="C30" s="58"/>
      <c r="D30" s="58"/>
      <c r="E30" s="249">
        <f t="shared" si="0"/>
        <v>0</v>
      </c>
      <c r="F30" s="57"/>
    </row>
    <row r="31" spans="2:6" x14ac:dyDescent="0.25">
      <c r="B31" s="247" t="s">
        <v>21</v>
      </c>
      <c r="C31" s="128"/>
      <c r="D31" s="128"/>
      <c r="E31" s="250"/>
      <c r="F31" s="57"/>
    </row>
    <row r="32" spans="2:6" x14ac:dyDescent="0.25">
      <c r="B32" s="240" t="s">
        <v>196</v>
      </c>
      <c r="C32" s="59">
        <v>25</v>
      </c>
      <c r="D32" s="59"/>
      <c r="E32" s="249">
        <f t="shared" si="0"/>
        <v>25</v>
      </c>
      <c r="F32" s="57"/>
    </row>
    <row r="33" spans="1:6" x14ac:dyDescent="0.25">
      <c r="B33" s="254"/>
      <c r="C33" s="58"/>
      <c r="D33" s="58"/>
      <c r="E33" s="249">
        <f t="shared" si="0"/>
        <v>0</v>
      </c>
      <c r="F33" s="57"/>
    </row>
    <row r="34" spans="1:6" x14ac:dyDescent="0.25">
      <c r="B34" s="254"/>
      <c r="C34" s="58"/>
      <c r="D34" s="58"/>
      <c r="E34" s="249">
        <f t="shared" si="0"/>
        <v>0</v>
      </c>
      <c r="F34" s="57"/>
    </row>
    <row r="35" spans="1:6" x14ac:dyDescent="0.25">
      <c r="B35" s="254"/>
      <c r="C35" s="58"/>
      <c r="D35" s="58"/>
      <c r="E35" s="249">
        <f t="shared" si="0"/>
        <v>0</v>
      </c>
      <c r="F35" s="57"/>
    </row>
    <row r="36" spans="1:6" x14ac:dyDescent="0.25">
      <c r="B36" s="254"/>
      <c r="C36" s="58"/>
      <c r="D36" s="58"/>
      <c r="E36" s="249">
        <f t="shared" si="0"/>
        <v>0</v>
      </c>
      <c r="F36" s="57"/>
    </row>
    <row r="37" spans="1:6" ht="15.75" thickBot="1" x14ac:dyDescent="0.3">
      <c r="B37" s="255" t="s">
        <v>3</v>
      </c>
      <c r="C37" s="256">
        <f>SUM(C4:C36)</f>
        <v>275</v>
      </c>
      <c r="D37" s="256">
        <f>SUM(D4:D36)</f>
        <v>185</v>
      </c>
      <c r="E37" s="257">
        <f t="shared" si="0"/>
        <v>90</v>
      </c>
      <c r="F37" s="57"/>
    </row>
    <row r="38" spans="1:6" ht="15.75" thickBot="1" x14ac:dyDescent="0.3">
      <c r="B38" s="258"/>
      <c r="C38" s="259"/>
      <c r="D38" s="259"/>
      <c r="E38" s="259"/>
      <c r="F38" s="57"/>
    </row>
    <row r="39" spans="1:6" x14ac:dyDescent="0.25">
      <c r="A39" s="202"/>
      <c r="B39" s="201"/>
      <c r="C39" s="201"/>
      <c r="D39" s="201"/>
      <c r="E39" s="201"/>
      <c r="F39" s="200"/>
    </row>
    <row r="40" spans="1:6" ht="18.75" customHeight="1" x14ac:dyDescent="0.3">
      <c r="A40" s="192"/>
      <c r="B40" s="120" t="s">
        <v>192</v>
      </c>
      <c r="C40" s="10"/>
      <c r="D40" s="10"/>
      <c r="E40" s="10"/>
      <c r="F40" s="189"/>
    </row>
    <row r="41" spans="1:6" ht="11.25" customHeight="1" x14ac:dyDescent="0.25">
      <c r="A41" s="192"/>
      <c r="B41" s="6"/>
      <c r="C41" s="122" t="s">
        <v>94</v>
      </c>
      <c r="D41" s="122" t="s">
        <v>141</v>
      </c>
      <c r="E41" s="122" t="s">
        <v>13</v>
      </c>
      <c r="F41" s="189"/>
    </row>
    <row r="42" spans="1:6" x14ac:dyDescent="0.25">
      <c r="A42" s="192"/>
      <c r="B42" s="3" t="s">
        <v>152</v>
      </c>
      <c r="C42" s="4">
        <v>40</v>
      </c>
      <c r="D42" s="119">
        <v>10</v>
      </c>
      <c r="E42" s="52">
        <f>C42*D42</f>
        <v>400</v>
      </c>
      <c r="F42" s="189"/>
    </row>
    <row r="43" spans="1:6" x14ac:dyDescent="0.25">
      <c r="A43" s="192"/>
      <c r="B43" s="3" t="s">
        <v>52</v>
      </c>
      <c r="C43" s="4">
        <v>15</v>
      </c>
      <c r="D43" s="119">
        <v>15</v>
      </c>
      <c r="E43" s="52">
        <f>C43*D43</f>
        <v>225</v>
      </c>
      <c r="F43" s="189"/>
    </row>
    <row r="44" spans="1:6" x14ac:dyDescent="0.25">
      <c r="A44" s="192"/>
      <c r="B44" s="3" t="s">
        <v>21</v>
      </c>
      <c r="C44" s="3"/>
      <c r="D44" s="3"/>
      <c r="E44" s="2"/>
      <c r="F44" s="189"/>
    </row>
    <row r="45" spans="1:6" ht="15.75" x14ac:dyDescent="0.25">
      <c r="A45" s="192"/>
      <c r="B45" s="10"/>
      <c r="C45" s="10"/>
      <c r="D45" s="10"/>
      <c r="E45" s="322">
        <f>SUM(E42:E43)</f>
        <v>625</v>
      </c>
      <c r="F45" s="189"/>
    </row>
    <row r="46" spans="1:6" x14ac:dyDescent="0.25">
      <c r="A46" s="192"/>
      <c r="B46" s="210"/>
      <c r="C46" s="210"/>
      <c r="D46" s="210"/>
      <c r="E46" s="210"/>
      <c r="F46" s="189"/>
    </row>
    <row r="47" spans="1:6" ht="18.75" x14ac:dyDescent="0.3">
      <c r="A47" s="192"/>
      <c r="B47" s="120" t="s">
        <v>197</v>
      </c>
      <c r="C47" s="10"/>
      <c r="D47" s="10"/>
      <c r="E47" s="10"/>
      <c r="F47" s="189"/>
    </row>
    <row r="48" spans="1:6" x14ac:dyDescent="0.25">
      <c r="A48" s="192"/>
      <c r="B48" s="6"/>
      <c r="C48" s="122" t="s">
        <v>94</v>
      </c>
      <c r="D48" s="122" t="s">
        <v>141</v>
      </c>
      <c r="E48" s="122" t="s">
        <v>13</v>
      </c>
      <c r="F48" s="189"/>
    </row>
    <row r="49" spans="1:6" x14ac:dyDescent="0.25">
      <c r="A49" s="192"/>
      <c r="B49" s="3" t="s">
        <v>152</v>
      </c>
      <c r="C49" s="4">
        <v>25</v>
      </c>
      <c r="D49" s="119">
        <v>10</v>
      </c>
      <c r="E49" s="52">
        <f>C49*D49</f>
        <v>250</v>
      </c>
      <c r="F49" s="189"/>
    </row>
    <row r="50" spans="1:6" x14ac:dyDescent="0.25">
      <c r="A50" s="192"/>
      <c r="B50" s="3" t="s">
        <v>52</v>
      </c>
      <c r="C50" s="4">
        <v>10</v>
      </c>
      <c r="D50" s="119">
        <v>15</v>
      </c>
      <c r="E50" s="52">
        <f>C50*D50</f>
        <v>150</v>
      </c>
      <c r="F50" s="189"/>
    </row>
    <row r="51" spans="1:6" x14ac:dyDescent="0.25">
      <c r="A51" s="192"/>
      <c r="B51" s="3" t="s">
        <v>21</v>
      </c>
      <c r="C51" s="3"/>
      <c r="D51" s="3"/>
      <c r="E51" s="2"/>
      <c r="F51" s="189"/>
    </row>
    <row r="52" spans="1:6" ht="15.75" x14ac:dyDescent="0.25">
      <c r="A52" s="192"/>
      <c r="B52" s="10"/>
      <c r="C52" s="10"/>
      <c r="D52" s="10"/>
      <c r="E52" s="322">
        <f>SUM(E49:E50)</f>
        <v>400</v>
      </c>
      <c r="F52" s="189"/>
    </row>
    <row r="53" spans="1:6" ht="15.75" thickBot="1" x14ac:dyDescent="0.3">
      <c r="A53" s="188"/>
      <c r="B53" s="187"/>
      <c r="C53" s="187"/>
      <c r="D53" s="187"/>
      <c r="E53" s="187"/>
      <c r="F53" s="186"/>
    </row>
  </sheetData>
  <mergeCells count="1">
    <mergeCell ref="B1:E1"/>
  </mergeCells>
  <pageMargins left="0.7" right="0.7" top="0.75" bottom="0.75" header="0.3" footer="0.3"/>
  <pageSetup scale="7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tint="-0.249977111117893"/>
    <pageSetUpPr fitToPage="1"/>
  </sheetPr>
  <dimension ref="A1:F53"/>
  <sheetViews>
    <sheetView topLeftCell="A22" zoomScaleNormal="100" workbookViewId="0">
      <selection activeCell="C35" sqref="C35"/>
    </sheetView>
  </sheetViews>
  <sheetFormatPr defaultRowHeight="15" x14ac:dyDescent="0.25"/>
  <cols>
    <col min="1" max="1" width="3.85546875" customWidth="1"/>
    <col min="2" max="2" width="41.5703125" customWidth="1"/>
    <col min="3" max="3" width="18.7109375" customWidth="1"/>
    <col min="4" max="4" width="22.28515625" customWidth="1"/>
    <col min="5" max="5" width="23.42578125" customWidth="1"/>
    <col min="6" max="6" width="3.85546875" customWidth="1"/>
    <col min="7" max="7" width="14.28515625" bestFit="1" customWidth="1"/>
    <col min="8" max="8" width="10.85546875" bestFit="1" customWidth="1"/>
    <col min="9" max="9" width="11.28515625" bestFit="1" customWidth="1"/>
  </cols>
  <sheetData>
    <row r="1" spans="2:5" ht="69.75" customHeight="1" thickBot="1" x14ac:dyDescent="0.3">
      <c r="B1" s="360" t="s">
        <v>203</v>
      </c>
      <c r="C1" s="367"/>
      <c r="D1" s="367"/>
      <c r="E1" s="361"/>
    </row>
    <row r="2" spans="2:5" ht="18.75" customHeight="1" x14ac:dyDescent="0.3">
      <c r="B2" s="246" t="s">
        <v>181</v>
      </c>
      <c r="C2" s="168"/>
      <c r="D2" s="168"/>
      <c r="E2" s="263"/>
    </row>
    <row r="3" spans="2:5" s="1" customFormat="1" x14ac:dyDescent="0.25">
      <c r="B3" s="266" t="s">
        <v>5</v>
      </c>
      <c r="C3" s="167" t="s">
        <v>0</v>
      </c>
      <c r="D3" s="167" t="s">
        <v>1</v>
      </c>
      <c r="E3" s="267" t="s">
        <v>2</v>
      </c>
    </row>
    <row r="4" spans="2:5" s="1" customFormat="1" x14ac:dyDescent="0.25">
      <c r="B4" s="268" t="s">
        <v>122</v>
      </c>
      <c r="C4" s="30"/>
      <c r="D4" s="30"/>
      <c r="E4" s="269">
        <f>C4-D4</f>
        <v>0</v>
      </c>
    </row>
    <row r="5" spans="2:5" s="1" customFormat="1" x14ac:dyDescent="0.25">
      <c r="B5" s="268" t="s">
        <v>123</v>
      </c>
      <c r="C5" s="30"/>
      <c r="D5" s="30"/>
      <c r="E5" s="269">
        <f t="shared" ref="E5:E17" si="0">C5-D5</f>
        <v>0</v>
      </c>
    </row>
    <row r="6" spans="2:5" s="1" customFormat="1" x14ac:dyDescent="0.25">
      <c r="B6" s="268" t="s">
        <v>12</v>
      </c>
      <c r="C6" s="30"/>
      <c r="D6" s="30"/>
      <c r="E6" s="269">
        <f t="shared" si="0"/>
        <v>0</v>
      </c>
    </row>
    <row r="7" spans="2:5" s="1" customFormat="1" x14ac:dyDescent="0.25">
      <c r="B7" s="268" t="s">
        <v>117</v>
      </c>
      <c r="C7" s="30"/>
      <c r="D7" s="30">
        <v>150</v>
      </c>
      <c r="E7" s="269">
        <f t="shared" si="0"/>
        <v>-150</v>
      </c>
    </row>
    <row r="8" spans="2:5" s="1" customFormat="1" x14ac:dyDescent="0.25">
      <c r="B8" s="268" t="s">
        <v>199</v>
      </c>
      <c r="C8" s="30"/>
      <c r="D8" s="30"/>
      <c r="E8" s="269">
        <f t="shared" si="0"/>
        <v>0</v>
      </c>
    </row>
    <row r="9" spans="2:5" s="1" customFormat="1" x14ac:dyDescent="0.25">
      <c r="B9" s="270" t="s">
        <v>15</v>
      </c>
      <c r="C9" s="70"/>
      <c r="D9" s="70"/>
      <c r="E9" s="271"/>
    </row>
    <row r="10" spans="2:5" s="1" customFormat="1" x14ac:dyDescent="0.25">
      <c r="B10" s="268" t="s">
        <v>16</v>
      </c>
      <c r="C10" s="51"/>
      <c r="D10" s="51"/>
      <c r="E10" s="269">
        <f t="shared" si="0"/>
        <v>0</v>
      </c>
    </row>
    <row r="11" spans="2:5" s="1" customFormat="1" x14ac:dyDescent="0.25">
      <c r="B11" s="268" t="s">
        <v>18</v>
      </c>
      <c r="C11" s="30"/>
      <c r="D11" s="30">
        <v>50</v>
      </c>
      <c r="E11" s="269">
        <f t="shared" si="0"/>
        <v>-50</v>
      </c>
    </row>
    <row r="12" spans="2:5" s="1" customFormat="1" x14ac:dyDescent="0.25">
      <c r="B12" s="268" t="s">
        <v>200</v>
      </c>
      <c r="C12" s="30"/>
      <c r="D12" s="30"/>
      <c r="E12" s="269">
        <f t="shared" si="0"/>
        <v>0</v>
      </c>
    </row>
    <row r="13" spans="2:5" s="1" customFormat="1" x14ac:dyDescent="0.25">
      <c r="B13" s="268" t="s">
        <v>22</v>
      </c>
      <c r="C13" s="30"/>
      <c r="D13" s="30"/>
      <c r="E13" s="269">
        <f t="shared" si="0"/>
        <v>0</v>
      </c>
    </row>
    <row r="14" spans="2:5" s="1" customFormat="1" x14ac:dyDescent="0.25">
      <c r="B14" s="272" t="s">
        <v>111</v>
      </c>
      <c r="C14" s="30"/>
      <c r="D14" s="30"/>
      <c r="E14" s="269">
        <f t="shared" si="0"/>
        <v>0</v>
      </c>
    </row>
    <row r="15" spans="2:5" s="1" customFormat="1" x14ac:dyDescent="0.25">
      <c r="B15" s="268" t="s">
        <v>26</v>
      </c>
      <c r="C15" s="30">
        <v>75</v>
      </c>
      <c r="D15" s="30">
        <v>50</v>
      </c>
      <c r="E15" s="269">
        <f t="shared" si="0"/>
        <v>25</v>
      </c>
    </row>
    <row r="16" spans="2:5" s="1" customFormat="1" x14ac:dyDescent="0.25">
      <c r="B16" s="268" t="s">
        <v>114</v>
      </c>
      <c r="C16" s="30"/>
      <c r="D16" s="30"/>
      <c r="E16" s="269">
        <f t="shared" si="0"/>
        <v>0</v>
      </c>
    </row>
    <row r="17" spans="2:5" s="1" customFormat="1" x14ac:dyDescent="0.25">
      <c r="B17" s="273" t="s">
        <v>118</v>
      </c>
      <c r="C17" s="51"/>
      <c r="D17" s="51"/>
      <c r="E17" s="269">
        <f t="shared" si="0"/>
        <v>0</v>
      </c>
    </row>
    <row r="18" spans="2:5" s="1" customFormat="1" x14ac:dyDescent="0.25">
      <c r="B18" s="270" t="s">
        <v>6</v>
      </c>
      <c r="C18" s="70"/>
      <c r="D18" s="70"/>
      <c r="E18" s="271"/>
    </row>
    <row r="19" spans="2:5" s="1" customFormat="1" x14ac:dyDescent="0.25">
      <c r="B19" s="268" t="s">
        <v>8</v>
      </c>
      <c r="C19" s="30">
        <v>100</v>
      </c>
      <c r="D19" s="30">
        <v>175</v>
      </c>
      <c r="E19" s="274">
        <f>C19-D19</f>
        <v>-75</v>
      </c>
    </row>
    <row r="20" spans="2:5" s="1" customFormat="1" x14ac:dyDescent="0.25">
      <c r="B20" s="268" t="s">
        <v>10</v>
      </c>
      <c r="C20" s="30">
        <v>60</v>
      </c>
      <c r="D20" s="30">
        <v>200</v>
      </c>
      <c r="E20" s="274">
        <f>C20-D20</f>
        <v>-140</v>
      </c>
    </row>
    <row r="21" spans="2:5" s="1" customFormat="1" x14ac:dyDescent="0.25">
      <c r="B21" s="175" t="s">
        <v>112</v>
      </c>
      <c r="C21" s="30"/>
      <c r="D21" s="30"/>
      <c r="E21" s="274">
        <f t="shared" ref="E21:E34" si="1">C21-D21</f>
        <v>0</v>
      </c>
    </row>
    <row r="22" spans="2:5" s="1" customFormat="1" x14ac:dyDescent="0.25">
      <c r="B22" s="272" t="s">
        <v>14</v>
      </c>
      <c r="C22" s="51"/>
      <c r="D22" s="51"/>
      <c r="E22" s="274">
        <f t="shared" si="1"/>
        <v>0</v>
      </c>
    </row>
    <row r="23" spans="2:5" s="1" customFormat="1" x14ac:dyDescent="0.25">
      <c r="B23" s="268" t="s">
        <v>108</v>
      </c>
      <c r="C23" s="51"/>
      <c r="D23" s="51"/>
      <c r="E23" s="274">
        <f t="shared" si="1"/>
        <v>0</v>
      </c>
    </row>
    <row r="24" spans="2:5" s="1" customFormat="1" x14ac:dyDescent="0.25">
      <c r="B24" s="270" t="s">
        <v>23</v>
      </c>
      <c r="C24" s="70"/>
      <c r="D24" s="70"/>
      <c r="E24" s="271"/>
    </row>
    <row r="25" spans="2:5" s="1" customFormat="1" x14ac:dyDescent="0.25">
      <c r="B25" s="268" t="s">
        <v>115</v>
      </c>
      <c r="C25" s="30"/>
      <c r="D25" s="30"/>
      <c r="E25" s="274">
        <f t="shared" si="1"/>
        <v>0</v>
      </c>
    </row>
    <row r="26" spans="2:5" s="1" customFormat="1" x14ac:dyDescent="0.25">
      <c r="B26" s="268" t="s">
        <v>119</v>
      </c>
      <c r="C26" s="30"/>
      <c r="D26" s="30"/>
      <c r="E26" s="274">
        <f t="shared" si="1"/>
        <v>0</v>
      </c>
    </row>
    <row r="27" spans="2:5" s="1" customFormat="1" x14ac:dyDescent="0.25">
      <c r="B27" s="268" t="s">
        <v>25</v>
      </c>
      <c r="C27" s="30">
        <v>15</v>
      </c>
      <c r="D27" s="30">
        <v>20</v>
      </c>
      <c r="E27" s="274">
        <f t="shared" si="1"/>
        <v>-5</v>
      </c>
    </row>
    <row r="28" spans="2:5" s="1" customFormat="1" x14ac:dyDescent="0.25">
      <c r="B28" s="268" t="s">
        <v>120</v>
      </c>
      <c r="C28" s="30"/>
      <c r="D28" s="30"/>
      <c r="E28" s="274"/>
    </row>
    <row r="29" spans="2:5" s="1" customFormat="1" x14ac:dyDescent="0.25">
      <c r="B29" s="270" t="s">
        <v>30</v>
      </c>
      <c r="C29" s="70"/>
      <c r="D29" s="70"/>
      <c r="E29" s="271"/>
    </row>
    <row r="30" spans="2:5" s="1" customFormat="1" x14ac:dyDescent="0.25">
      <c r="B30" s="268" t="s">
        <v>32</v>
      </c>
      <c r="C30" s="30"/>
      <c r="D30" s="30"/>
      <c r="E30" s="274">
        <f t="shared" si="1"/>
        <v>0</v>
      </c>
    </row>
    <row r="31" spans="2:5" x14ac:dyDescent="0.25">
      <c r="B31" s="268" t="s">
        <v>121</v>
      </c>
      <c r="C31" s="51"/>
      <c r="D31" s="51"/>
      <c r="E31" s="274">
        <f t="shared" si="1"/>
        <v>0</v>
      </c>
    </row>
    <row r="32" spans="2:5" x14ac:dyDescent="0.25">
      <c r="B32" s="268" t="s">
        <v>92</v>
      </c>
      <c r="C32" s="51"/>
      <c r="D32" s="51"/>
      <c r="E32" s="274">
        <f t="shared" si="1"/>
        <v>0</v>
      </c>
    </row>
    <row r="33" spans="1:6" x14ac:dyDescent="0.25">
      <c r="B33" s="268" t="s">
        <v>113</v>
      </c>
      <c r="C33" s="51"/>
      <c r="D33" s="51"/>
      <c r="E33" s="274">
        <f t="shared" si="1"/>
        <v>0</v>
      </c>
    </row>
    <row r="34" spans="1:6" x14ac:dyDescent="0.25">
      <c r="B34" s="275" t="s">
        <v>116</v>
      </c>
      <c r="C34" s="51"/>
      <c r="D34" s="51"/>
      <c r="E34" s="274">
        <f t="shared" si="1"/>
        <v>0</v>
      </c>
    </row>
    <row r="35" spans="1:6" ht="15.75" thickBot="1" x14ac:dyDescent="0.3">
      <c r="B35" s="276" t="s">
        <v>3</v>
      </c>
      <c r="C35" s="277">
        <f>SUM(C4:C34)</f>
        <v>250</v>
      </c>
      <c r="D35" s="277">
        <f>SUM(D4:D34)</f>
        <v>645</v>
      </c>
      <c r="E35" s="278">
        <f>SUM(E4:E34)</f>
        <v>-395</v>
      </c>
    </row>
    <row r="36" spans="1:6" ht="15.75" thickBot="1" x14ac:dyDescent="0.3">
      <c r="B36" s="10"/>
      <c r="C36" s="279"/>
      <c r="D36" s="279"/>
      <c r="E36" s="280"/>
    </row>
    <row r="37" spans="1:6" x14ac:dyDescent="0.25">
      <c r="A37" s="202"/>
      <c r="B37" s="201"/>
      <c r="C37" s="201"/>
      <c r="D37" s="201"/>
      <c r="E37" s="201"/>
      <c r="F37" s="200"/>
    </row>
    <row r="38" spans="1:6" ht="16.5" customHeight="1" x14ac:dyDescent="0.25">
      <c r="A38" s="192"/>
      <c r="B38" s="281" t="s">
        <v>201</v>
      </c>
      <c r="C38" s="10"/>
      <c r="D38" s="10"/>
      <c r="E38" s="10"/>
      <c r="F38" s="189"/>
    </row>
    <row r="39" spans="1:6" x14ac:dyDescent="0.25">
      <c r="A39" s="192"/>
      <c r="B39" s="282" t="s">
        <v>149</v>
      </c>
      <c r="C39" s="283" t="s">
        <v>94</v>
      </c>
      <c r="D39" s="283" t="s">
        <v>141</v>
      </c>
      <c r="E39" s="283" t="s">
        <v>150</v>
      </c>
      <c r="F39" s="189"/>
    </row>
    <row r="40" spans="1:6" x14ac:dyDescent="0.25">
      <c r="A40" s="192"/>
      <c r="B40" s="10" t="s">
        <v>146</v>
      </c>
      <c r="C40" s="284">
        <v>25</v>
      </c>
      <c r="D40" s="285">
        <v>5</v>
      </c>
      <c r="E40" s="285">
        <f>C40*D40</f>
        <v>125</v>
      </c>
      <c r="F40" s="189"/>
    </row>
    <row r="41" spans="1:6" x14ac:dyDescent="0.25">
      <c r="A41" s="192"/>
      <c r="B41" s="10" t="s">
        <v>147</v>
      </c>
      <c r="C41" s="284">
        <v>100</v>
      </c>
      <c r="D41" s="285">
        <v>2</v>
      </c>
      <c r="E41" s="285">
        <f>C41*D41</f>
        <v>200</v>
      </c>
      <c r="F41" s="189"/>
    </row>
    <row r="42" spans="1:6" x14ac:dyDescent="0.25">
      <c r="A42" s="192"/>
      <c r="B42" s="10" t="s">
        <v>148</v>
      </c>
      <c r="C42" s="284">
        <v>70</v>
      </c>
      <c r="D42" s="285">
        <v>1</v>
      </c>
      <c r="E42" s="285">
        <f>C42*D42</f>
        <v>70</v>
      </c>
      <c r="F42" s="189"/>
    </row>
    <row r="43" spans="1:6" ht="15.75" thickBot="1" x14ac:dyDescent="0.3">
      <c r="A43" s="192"/>
      <c r="B43" s="10" t="s">
        <v>21</v>
      </c>
      <c r="C43" s="284"/>
      <c r="D43" s="285"/>
      <c r="E43" s="286"/>
      <c r="F43" s="189"/>
    </row>
    <row r="44" spans="1:6" ht="15.75" thickTop="1" x14ac:dyDescent="0.25">
      <c r="A44" s="192"/>
      <c r="B44" s="10" t="s">
        <v>3</v>
      </c>
      <c r="C44" s="284"/>
      <c r="D44" s="284"/>
      <c r="E44" s="285">
        <f>SUM(E40:E43)</f>
        <v>395</v>
      </c>
      <c r="F44" s="189"/>
    </row>
    <row r="45" spans="1:6" x14ac:dyDescent="0.25">
      <c r="A45" s="192"/>
      <c r="B45" s="210"/>
      <c r="C45" s="210"/>
      <c r="D45" s="210"/>
      <c r="E45" s="210"/>
      <c r="F45" s="189"/>
    </row>
    <row r="46" spans="1:6" ht="18.75" x14ac:dyDescent="0.25">
      <c r="A46" s="192"/>
      <c r="B46" s="281" t="s">
        <v>202</v>
      </c>
      <c r="C46" s="10"/>
      <c r="D46" s="10"/>
      <c r="E46" s="10"/>
      <c r="F46" s="189"/>
    </row>
    <row r="47" spans="1:6" x14ac:dyDescent="0.25">
      <c r="A47" s="192"/>
      <c r="B47" s="282" t="s">
        <v>149</v>
      </c>
      <c r="C47" s="283" t="s">
        <v>94</v>
      </c>
      <c r="D47" s="283" t="s">
        <v>141</v>
      </c>
      <c r="E47" s="283" t="s">
        <v>150</v>
      </c>
      <c r="F47" s="189"/>
    </row>
    <row r="48" spans="1:6" x14ac:dyDescent="0.25">
      <c r="A48" s="192"/>
      <c r="B48" s="10" t="s">
        <v>146</v>
      </c>
      <c r="C48" s="284">
        <v>60</v>
      </c>
      <c r="D48" s="285">
        <v>5</v>
      </c>
      <c r="E48" s="285">
        <f>C48*D48</f>
        <v>300</v>
      </c>
      <c r="F48" s="189"/>
    </row>
    <row r="49" spans="1:6" x14ac:dyDescent="0.25">
      <c r="A49" s="192"/>
      <c r="B49" s="10" t="s">
        <v>147</v>
      </c>
      <c r="C49" s="284">
        <v>20</v>
      </c>
      <c r="D49" s="285">
        <v>2</v>
      </c>
      <c r="E49" s="285">
        <f>C49*D49</f>
        <v>40</v>
      </c>
      <c r="F49" s="189"/>
    </row>
    <row r="50" spans="1:6" x14ac:dyDescent="0.25">
      <c r="A50" s="192"/>
      <c r="B50" s="10" t="s">
        <v>148</v>
      </c>
      <c r="C50" s="284">
        <v>70</v>
      </c>
      <c r="D50" s="285">
        <v>1</v>
      </c>
      <c r="E50" s="285">
        <f>C50*D50</f>
        <v>70</v>
      </c>
      <c r="F50" s="189"/>
    </row>
    <row r="51" spans="1:6" ht="15.75" thickBot="1" x14ac:dyDescent="0.3">
      <c r="A51" s="192"/>
      <c r="B51" s="10" t="s">
        <v>21</v>
      </c>
      <c r="C51" s="284"/>
      <c r="D51" s="284"/>
      <c r="E51" s="287"/>
      <c r="F51" s="189"/>
    </row>
    <row r="52" spans="1:6" ht="15.75" thickTop="1" x14ac:dyDescent="0.25">
      <c r="A52" s="192"/>
      <c r="B52" s="10" t="s">
        <v>3</v>
      </c>
      <c r="C52" s="284"/>
      <c r="D52" s="284"/>
      <c r="E52" s="285">
        <f>SUM(E48:E51)</f>
        <v>410</v>
      </c>
      <c r="F52" s="189"/>
    </row>
    <row r="53" spans="1:6" ht="15.75" thickBot="1" x14ac:dyDescent="0.3">
      <c r="A53" s="188"/>
      <c r="B53" s="187"/>
      <c r="C53" s="187"/>
      <c r="D53" s="187"/>
      <c r="E53" s="187"/>
      <c r="F53" s="186"/>
    </row>
  </sheetData>
  <mergeCells count="1">
    <mergeCell ref="B1:E1"/>
  </mergeCells>
  <hyperlinks>
    <hyperlink ref="B17" r:id="rId1"/>
  </hyperlinks>
  <pageMargins left="0.7" right="0.7" top="0.75" bottom="0.75" header="0.3" footer="0.3"/>
  <pageSetup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tint="-0.249977111117893"/>
    <pageSetUpPr fitToPage="1"/>
  </sheetPr>
  <dimension ref="A1:F53"/>
  <sheetViews>
    <sheetView zoomScale="106" zoomScaleNormal="106" workbookViewId="0">
      <selection activeCell="I53" sqref="I53"/>
    </sheetView>
  </sheetViews>
  <sheetFormatPr defaultRowHeight="15" x14ac:dyDescent="0.25"/>
  <cols>
    <col min="1" max="1" width="3.140625" customWidth="1"/>
    <col min="2" max="2" width="41.5703125" customWidth="1"/>
    <col min="3" max="3" width="18.7109375" customWidth="1"/>
    <col min="4" max="4" width="22.28515625" customWidth="1"/>
    <col min="5" max="5" width="23.42578125" customWidth="1"/>
    <col min="6" max="6" width="3.42578125" customWidth="1"/>
    <col min="7" max="7" width="14.28515625" bestFit="1" customWidth="1"/>
    <col min="8" max="8" width="10.85546875" bestFit="1" customWidth="1"/>
    <col min="9" max="9" width="11.28515625" bestFit="1" customWidth="1"/>
  </cols>
  <sheetData>
    <row r="1" spans="2:5" ht="69.75" customHeight="1" thickBot="1" x14ac:dyDescent="0.3">
      <c r="B1" s="360" t="s">
        <v>206</v>
      </c>
      <c r="C1" s="367"/>
      <c r="D1" s="367"/>
      <c r="E1" s="361"/>
    </row>
    <row r="2" spans="2:5" ht="18.75" customHeight="1" x14ac:dyDescent="0.3">
      <c r="B2" s="246" t="s">
        <v>181</v>
      </c>
      <c r="C2" s="168"/>
      <c r="D2" s="168"/>
      <c r="E2" s="263"/>
    </row>
    <row r="3" spans="2:5" s="1" customFormat="1" x14ac:dyDescent="0.25">
      <c r="B3" s="266" t="s">
        <v>5</v>
      </c>
      <c r="C3" s="166" t="s">
        <v>0</v>
      </c>
      <c r="D3" s="166" t="s">
        <v>1</v>
      </c>
      <c r="E3" s="288" t="s">
        <v>2</v>
      </c>
    </row>
    <row r="4" spans="2:5" s="1" customFormat="1" x14ac:dyDescent="0.25">
      <c r="B4" s="289" t="s">
        <v>122</v>
      </c>
      <c r="C4" s="30"/>
      <c r="D4" s="30"/>
      <c r="E4" s="269">
        <f>C4-D4</f>
        <v>0</v>
      </c>
    </row>
    <row r="5" spans="2:5" s="1" customFormat="1" x14ac:dyDescent="0.25">
      <c r="B5" s="289" t="s">
        <v>123</v>
      </c>
      <c r="C5" s="30"/>
      <c r="D5" s="30"/>
      <c r="E5" s="269">
        <f t="shared" ref="E5:E17" si="0">C5-D5</f>
        <v>0</v>
      </c>
    </row>
    <row r="6" spans="2:5" s="1" customFormat="1" x14ac:dyDescent="0.25">
      <c r="B6" s="289" t="s">
        <v>12</v>
      </c>
      <c r="C6" s="30"/>
      <c r="D6" s="30"/>
      <c r="E6" s="269">
        <f t="shared" si="0"/>
        <v>0</v>
      </c>
    </row>
    <row r="7" spans="2:5" s="1" customFormat="1" x14ac:dyDescent="0.25">
      <c r="B7" s="289" t="s">
        <v>117</v>
      </c>
      <c r="C7" s="30"/>
      <c r="D7" s="30"/>
      <c r="E7" s="269">
        <f t="shared" si="0"/>
        <v>0</v>
      </c>
    </row>
    <row r="8" spans="2:5" s="1" customFormat="1" x14ac:dyDescent="0.25">
      <c r="B8" s="289" t="s">
        <v>199</v>
      </c>
      <c r="C8" s="30"/>
      <c r="D8" s="30"/>
      <c r="E8" s="269">
        <f t="shared" si="0"/>
        <v>0</v>
      </c>
    </row>
    <row r="9" spans="2:5" s="1" customFormat="1" x14ac:dyDescent="0.25">
      <c r="B9" s="266" t="s">
        <v>15</v>
      </c>
      <c r="C9" s="131"/>
      <c r="D9" s="131"/>
      <c r="E9" s="290"/>
    </row>
    <row r="10" spans="2:5" s="1" customFormat="1" x14ac:dyDescent="0.25">
      <c r="B10" s="289" t="s">
        <v>16</v>
      </c>
      <c r="C10" s="291"/>
      <c r="D10" s="291">
        <v>50</v>
      </c>
      <c r="E10" s="269">
        <f t="shared" si="0"/>
        <v>-50</v>
      </c>
    </row>
    <row r="11" spans="2:5" s="1" customFormat="1" x14ac:dyDescent="0.25">
      <c r="B11" s="289" t="s">
        <v>18</v>
      </c>
      <c r="C11" s="30"/>
      <c r="D11" s="30"/>
      <c r="E11" s="269">
        <f t="shared" si="0"/>
        <v>0</v>
      </c>
    </row>
    <row r="12" spans="2:5" s="1" customFormat="1" x14ac:dyDescent="0.25">
      <c r="B12" s="289" t="s">
        <v>200</v>
      </c>
      <c r="C12" s="30"/>
      <c r="D12" s="30"/>
      <c r="E12" s="269">
        <f t="shared" si="0"/>
        <v>0</v>
      </c>
    </row>
    <row r="13" spans="2:5" s="1" customFormat="1" x14ac:dyDescent="0.25">
      <c r="B13" s="289" t="s">
        <v>22</v>
      </c>
      <c r="C13" s="30"/>
      <c r="D13" s="30"/>
      <c r="E13" s="269">
        <f t="shared" si="0"/>
        <v>0</v>
      </c>
    </row>
    <row r="14" spans="2:5" s="1" customFormat="1" x14ac:dyDescent="0.25">
      <c r="B14" s="292" t="s">
        <v>111</v>
      </c>
      <c r="C14" s="132"/>
      <c r="D14" s="132"/>
      <c r="E14" s="293">
        <f t="shared" si="0"/>
        <v>0</v>
      </c>
    </row>
    <row r="15" spans="2:5" s="1" customFormat="1" x14ac:dyDescent="0.25">
      <c r="B15" s="289" t="s">
        <v>26</v>
      </c>
      <c r="C15" s="30"/>
      <c r="D15" s="30"/>
      <c r="E15" s="269">
        <f t="shared" si="0"/>
        <v>0</v>
      </c>
    </row>
    <row r="16" spans="2:5" s="1" customFormat="1" x14ac:dyDescent="0.25">
      <c r="B16" s="289" t="s">
        <v>114</v>
      </c>
      <c r="C16" s="30">
        <v>80</v>
      </c>
      <c r="D16" s="30">
        <v>200</v>
      </c>
      <c r="E16" s="269">
        <f t="shared" si="0"/>
        <v>-120</v>
      </c>
    </row>
    <row r="17" spans="2:5" s="1" customFormat="1" x14ac:dyDescent="0.25">
      <c r="B17" s="289" t="s">
        <v>118</v>
      </c>
      <c r="C17" s="291">
        <v>25</v>
      </c>
      <c r="D17" s="291">
        <v>200</v>
      </c>
      <c r="E17" s="269">
        <f t="shared" si="0"/>
        <v>-175</v>
      </c>
    </row>
    <row r="18" spans="2:5" s="1" customFormat="1" x14ac:dyDescent="0.25">
      <c r="B18" s="266" t="s">
        <v>6</v>
      </c>
      <c r="C18" s="131"/>
      <c r="D18" s="131"/>
      <c r="E18" s="290"/>
    </row>
    <row r="19" spans="2:5" s="1" customFormat="1" x14ac:dyDescent="0.25">
      <c r="B19" s="289" t="s">
        <v>8</v>
      </c>
      <c r="C19" s="30">
        <v>75</v>
      </c>
      <c r="D19" s="30">
        <v>200</v>
      </c>
      <c r="E19" s="294">
        <f>C19-D19</f>
        <v>-125</v>
      </c>
    </row>
    <row r="20" spans="2:5" s="1" customFormat="1" x14ac:dyDescent="0.25">
      <c r="B20" s="289" t="s">
        <v>10</v>
      </c>
      <c r="C20" s="30">
        <v>50</v>
      </c>
      <c r="D20" s="30">
        <v>110</v>
      </c>
      <c r="E20" s="294">
        <f>C20-D20</f>
        <v>-60</v>
      </c>
    </row>
    <row r="21" spans="2:5" s="1" customFormat="1" x14ac:dyDescent="0.25">
      <c r="B21" s="295" t="s">
        <v>112</v>
      </c>
      <c r="C21" s="30"/>
      <c r="D21" s="30"/>
      <c r="E21" s="294">
        <f t="shared" ref="E21:E34" si="1">C21-D21</f>
        <v>0</v>
      </c>
    </row>
    <row r="22" spans="2:5" s="1" customFormat="1" x14ac:dyDescent="0.25">
      <c r="B22" s="292" t="s">
        <v>14</v>
      </c>
      <c r="C22" s="296"/>
      <c r="D22" s="296"/>
      <c r="E22" s="297">
        <f t="shared" si="1"/>
        <v>0</v>
      </c>
    </row>
    <row r="23" spans="2:5" s="1" customFormat="1" x14ac:dyDescent="0.25">
      <c r="B23" s="289" t="s">
        <v>108</v>
      </c>
      <c r="C23" s="291"/>
      <c r="D23" s="291"/>
      <c r="E23" s="294">
        <f t="shared" si="1"/>
        <v>0</v>
      </c>
    </row>
    <row r="24" spans="2:5" s="1" customFormat="1" x14ac:dyDescent="0.25">
      <c r="B24" s="266" t="s">
        <v>23</v>
      </c>
      <c r="C24" s="131"/>
      <c r="D24" s="131"/>
      <c r="E24" s="290"/>
    </row>
    <row r="25" spans="2:5" s="1" customFormat="1" x14ac:dyDescent="0.25">
      <c r="B25" s="289" t="s">
        <v>115</v>
      </c>
      <c r="C25" s="30"/>
      <c r="D25" s="30"/>
      <c r="E25" s="294">
        <f t="shared" si="1"/>
        <v>0</v>
      </c>
    </row>
    <row r="26" spans="2:5" s="1" customFormat="1" x14ac:dyDescent="0.25">
      <c r="B26" s="289" t="s">
        <v>119</v>
      </c>
      <c r="C26" s="30"/>
      <c r="D26" s="30"/>
      <c r="E26" s="294">
        <f t="shared" si="1"/>
        <v>0</v>
      </c>
    </row>
    <row r="27" spans="2:5" s="1" customFormat="1" x14ac:dyDescent="0.25">
      <c r="B27" s="289" t="s">
        <v>25</v>
      </c>
      <c r="C27" s="30"/>
      <c r="D27" s="30"/>
      <c r="E27" s="294">
        <f t="shared" si="1"/>
        <v>0</v>
      </c>
    </row>
    <row r="28" spans="2:5" s="1" customFormat="1" x14ac:dyDescent="0.25">
      <c r="B28" s="289" t="s">
        <v>133</v>
      </c>
      <c r="C28" s="30"/>
      <c r="D28" s="30"/>
      <c r="E28" s="294"/>
    </row>
    <row r="29" spans="2:5" s="1" customFormat="1" x14ac:dyDescent="0.25">
      <c r="B29" s="266" t="s">
        <v>30</v>
      </c>
      <c r="C29" s="131"/>
      <c r="D29" s="131"/>
      <c r="E29" s="290"/>
    </row>
    <row r="30" spans="2:5" s="1" customFormat="1" x14ac:dyDescent="0.25">
      <c r="B30" s="289" t="s">
        <v>32</v>
      </c>
      <c r="C30" s="30"/>
      <c r="D30" s="30"/>
      <c r="E30" s="294">
        <f t="shared" si="1"/>
        <v>0</v>
      </c>
    </row>
    <row r="31" spans="2:5" x14ac:dyDescent="0.25">
      <c r="B31" s="289" t="s">
        <v>121</v>
      </c>
      <c r="C31" s="291"/>
      <c r="D31" s="291"/>
      <c r="E31" s="294">
        <f t="shared" si="1"/>
        <v>0</v>
      </c>
    </row>
    <row r="32" spans="2:5" x14ac:dyDescent="0.25">
      <c r="B32" s="289" t="s">
        <v>92</v>
      </c>
      <c r="C32" s="291"/>
      <c r="D32" s="291"/>
      <c r="E32" s="294">
        <f t="shared" si="1"/>
        <v>0</v>
      </c>
    </row>
    <row r="33" spans="1:6" x14ac:dyDescent="0.25">
      <c r="B33" s="289" t="s">
        <v>113</v>
      </c>
      <c r="C33" s="291"/>
      <c r="D33" s="291"/>
      <c r="E33" s="294">
        <f t="shared" si="1"/>
        <v>0</v>
      </c>
    </row>
    <row r="34" spans="1:6" x14ac:dyDescent="0.25">
      <c r="B34" s="298" t="s">
        <v>116</v>
      </c>
      <c r="C34" s="291"/>
      <c r="D34" s="291"/>
      <c r="E34" s="294">
        <f t="shared" si="1"/>
        <v>0</v>
      </c>
    </row>
    <row r="35" spans="1:6" ht="15.75" thickBot="1" x14ac:dyDescent="0.3">
      <c r="B35" s="299" t="s">
        <v>3</v>
      </c>
      <c r="C35" s="300">
        <f>SUM(C4:C34)</f>
        <v>230</v>
      </c>
      <c r="D35" s="300">
        <f>SUM(D4:D34)</f>
        <v>760</v>
      </c>
      <c r="E35" s="301">
        <f>SUM(E4:E34)</f>
        <v>-530</v>
      </c>
    </row>
    <row r="36" spans="1:6" ht="15.75" thickBot="1" x14ac:dyDescent="0.3">
      <c r="B36" s="302"/>
      <c r="C36" s="303"/>
      <c r="D36" s="303"/>
      <c r="E36" s="304"/>
    </row>
    <row r="37" spans="1:6" x14ac:dyDescent="0.25">
      <c r="A37" s="202"/>
      <c r="B37" s="305"/>
      <c r="C37" s="305"/>
      <c r="D37" s="305"/>
      <c r="E37" s="305"/>
      <c r="F37" s="200"/>
    </row>
    <row r="38" spans="1:6" ht="18.75" x14ac:dyDescent="0.3">
      <c r="A38" s="192"/>
      <c r="B38" s="306" t="s">
        <v>204</v>
      </c>
      <c r="C38" s="10"/>
      <c r="D38" s="10"/>
      <c r="E38" s="10"/>
      <c r="F38" s="189"/>
    </row>
    <row r="39" spans="1:6" x14ac:dyDescent="0.25">
      <c r="A39" s="192"/>
      <c r="B39" s="282" t="s">
        <v>149</v>
      </c>
      <c r="C39" s="283" t="s">
        <v>94</v>
      </c>
      <c r="D39" s="283" t="s">
        <v>141</v>
      </c>
      <c r="E39" s="307" t="s">
        <v>150</v>
      </c>
      <c r="F39" s="189"/>
    </row>
    <row r="40" spans="1:6" x14ac:dyDescent="0.25">
      <c r="A40" s="192"/>
      <c r="B40" s="10" t="s">
        <v>146</v>
      </c>
      <c r="C40" s="284">
        <v>75</v>
      </c>
      <c r="D40" s="285">
        <v>5</v>
      </c>
      <c r="E40" s="285">
        <f>C40*D40</f>
        <v>375</v>
      </c>
      <c r="F40" s="189"/>
    </row>
    <row r="41" spans="1:6" x14ac:dyDescent="0.25">
      <c r="A41" s="192"/>
      <c r="B41" s="10" t="s">
        <v>147</v>
      </c>
      <c r="C41" s="284">
        <v>10</v>
      </c>
      <c r="D41" s="285">
        <v>2</v>
      </c>
      <c r="E41" s="285">
        <f>C41*D41</f>
        <v>20</v>
      </c>
      <c r="F41" s="189"/>
    </row>
    <row r="42" spans="1:6" x14ac:dyDescent="0.25">
      <c r="A42" s="192"/>
      <c r="B42" s="10" t="s">
        <v>148</v>
      </c>
      <c r="C42" s="284">
        <v>70</v>
      </c>
      <c r="D42" s="285">
        <v>1</v>
      </c>
      <c r="E42" s="285">
        <f>C42*D42</f>
        <v>70</v>
      </c>
      <c r="F42" s="189"/>
    </row>
    <row r="43" spans="1:6" ht="15.75" thickBot="1" x14ac:dyDescent="0.3">
      <c r="A43" s="192"/>
      <c r="B43" s="10" t="s">
        <v>21</v>
      </c>
      <c r="C43" s="284"/>
      <c r="D43" s="285"/>
      <c r="E43" s="323"/>
      <c r="F43" s="189"/>
    </row>
    <row r="44" spans="1:6" x14ac:dyDescent="0.25">
      <c r="A44" s="192"/>
      <c r="B44" s="10" t="s">
        <v>3</v>
      </c>
      <c r="C44" s="284"/>
      <c r="D44" s="284"/>
      <c r="E44" s="285">
        <f>SUM(E40:E43)</f>
        <v>465</v>
      </c>
      <c r="F44" s="189"/>
    </row>
    <row r="45" spans="1:6" x14ac:dyDescent="0.25">
      <c r="A45" s="192"/>
      <c r="B45" s="210"/>
      <c r="C45" s="210"/>
      <c r="D45" s="210"/>
      <c r="E45" s="210"/>
      <c r="F45" s="189"/>
    </row>
    <row r="46" spans="1:6" ht="18.75" x14ac:dyDescent="0.3">
      <c r="A46" s="192"/>
      <c r="B46" s="306" t="s">
        <v>205</v>
      </c>
      <c r="C46" s="10"/>
      <c r="D46" s="10"/>
      <c r="E46" s="10"/>
      <c r="F46" s="189"/>
    </row>
    <row r="47" spans="1:6" x14ac:dyDescent="0.25">
      <c r="A47" s="192"/>
      <c r="B47" s="282" t="s">
        <v>149</v>
      </c>
      <c r="C47" s="283" t="s">
        <v>94</v>
      </c>
      <c r="D47" s="283" t="s">
        <v>141</v>
      </c>
      <c r="E47" s="307" t="s">
        <v>150</v>
      </c>
      <c r="F47" s="189"/>
    </row>
    <row r="48" spans="1:6" x14ac:dyDescent="0.25">
      <c r="A48" s="192"/>
      <c r="B48" s="10" t="s">
        <v>146</v>
      </c>
      <c r="C48" s="284">
        <v>25</v>
      </c>
      <c r="D48" s="285">
        <v>5</v>
      </c>
      <c r="E48" s="285">
        <f>C48*D48</f>
        <v>125</v>
      </c>
      <c r="F48" s="189"/>
    </row>
    <row r="49" spans="1:6" x14ac:dyDescent="0.25">
      <c r="A49" s="192"/>
      <c r="B49" s="10" t="s">
        <v>147</v>
      </c>
      <c r="C49" s="284">
        <v>15</v>
      </c>
      <c r="D49" s="285">
        <v>2</v>
      </c>
      <c r="E49" s="285">
        <f>C49*D49</f>
        <v>30</v>
      </c>
      <c r="F49" s="189"/>
    </row>
    <row r="50" spans="1:6" x14ac:dyDescent="0.25">
      <c r="A50" s="192"/>
      <c r="B50" s="10" t="s">
        <v>148</v>
      </c>
      <c r="C50" s="284">
        <v>70</v>
      </c>
      <c r="D50" s="285">
        <v>1</v>
      </c>
      <c r="E50" s="285">
        <f>C50*D50</f>
        <v>70</v>
      </c>
      <c r="F50" s="189"/>
    </row>
    <row r="51" spans="1:6" ht="15.75" thickBot="1" x14ac:dyDescent="0.3">
      <c r="A51" s="192"/>
      <c r="B51" s="10" t="s">
        <v>21</v>
      </c>
      <c r="C51" s="284"/>
      <c r="D51" s="285"/>
      <c r="E51" s="323"/>
      <c r="F51" s="189"/>
    </row>
    <row r="52" spans="1:6" x14ac:dyDescent="0.25">
      <c r="A52" s="192"/>
      <c r="B52" s="10" t="s">
        <v>3</v>
      </c>
      <c r="C52" s="284"/>
      <c r="D52" s="284"/>
      <c r="E52" s="285">
        <f>SUM(E48:E51)</f>
        <v>225</v>
      </c>
      <c r="F52" s="189"/>
    </row>
    <row r="53" spans="1:6" ht="15.75" thickBot="1" x14ac:dyDescent="0.3">
      <c r="A53" s="188"/>
      <c r="B53" s="187"/>
      <c r="C53" s="187"/>
      <c r="D53" s="187"/>
      <c r="E53" s="187"/>
      <c r="F53" s="186"/>
    </row>
  </sheetData>
  <mergeCells count="1">
    <mergeCell ref="B1:E1"/>
  </mergeCells>
  <pageMargins left="0.7" right="0.7" top="0.75" bottom="0.75" header="0.3" footer="0.3"/>
  <pageSetup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tint="-0.249977111117893"/>
    <pageSetUpPr fitToPage="1"/>
  </sheetPr>
  <dimension ref="A1:E32"/>
  <sheetViews>
    <sheetView zoomScaleNormal="100" workbookViewId="0">
      <selection activeCell="J24" sqref="J24"/>
    </sheetView>
  </sheetViews>
  <sheetFormatPr defaultRowHeight="15" x14ac:dyDescent="0.25"/>
  <cols>
    <col min="1" max="1" width="30" customWidth="1"/>
    <col min="2" max="2" width="27.42578125" customWidth="1"/>
    <col min="3" max="3" width="26.28515625" customWidth="1"/>
    <col min="4" max="4" width="23.5703125" customWidth="1"/>
  </cols>
  <sheetData>
    <row r="1" spans="1:5" ht="68.25" customHeight="1" thickBot="1" x14ac:dyDescent="0.3">
      <c r="A1" s="360" t="s">
        <v>212</v>
      </c>
      <c r="B1" s="367"/>
      <c r="C1" s="367"/>
      <c r="D1" s="361"/>
    </row>
    <row r="2" spans="1:5" ht="18" customHeight="1" x14ac:dyDescent="0.25">
      <c r="A2" s="308" t="s">
        <v>207</v>
      </c>
      <c r="B2" s="137"/>
      <c r="C2" s="137"/>
      <c r="D2" s="263"/>
    </row>
    <row r="3" spans="1:5" x14ac:dyDescent="0.25">
      <c r="A3" s="309"/>
      <c r="B3" s="136" t="s">
        <v>127</v>
      </c>
      <c r="C3" s="136" t="s">
        <v>1</v>
      </c>
      <c r="D3" s="248" t="s">
        <v>2</v>
      </c>
      <c r="E3" s="57"/>
    </row>
    <row r="4" spans="1:5" x14ac:dyDescent="0.25">
      <c r="A4" s="310" t="s">
        <v>124</v>
      </c>
      <c r="B4" s="77"/>
      <c r="C4" s="77"/>
      <c r="D4" s="311"/>
      <c r="E4" s="57"/>
    </row>
    <row r="5" spans="1:5" x14ac:dyDescent="0.25">
      <c r="A5" s="215" t="s">
        <v>126</v>
      </c>
      <c r="B5" s="77"/>
      <c r="C5" s="77"/>
      <c r="D5" s="312">
        <f>(B5-C5)</f>
        <v>0</v>
      </c>
      <c r="E5" s="57"/>
    </row>
    <row r="6" spans="1:5" x14ac:dyDescent="0.25">
      <c r="A6" s="238" t="s">
        <v>208</v>
      </c>
      <c r="B6" s="77"/>
      <c r="C6" s="77"/>
      <c r="D6" s="312">
        <f t="shared" ref="D6:D18" si="0">(B6-C6)</f>
        <v>0</v>
      </c>
      <c r="E6" s="57"/>
    </row>
    <row r="7" spans="1:5" x14ac:dyDescent="0.25">
      <c r="A7" s="240" t="s">
        <v>209</v>
      </c>
      <c r="B7" s="77"/>
      <c r="C7" s="77"/>
      <c r="D7" s="312">
        <f t="shared" si="0"/>
        <v>0</v>
      </c>
      <c r="E7" s="57"/>
    </row>
    <row r="8" spans="1:5" x14ac:dyDescent="0.25">
      <c r="A8" s="265" t="s">
        <v>19</v>
      </c>
      <c r="B8" s="78"/>
      <c r="C8" s="78"/>
      <c r="D8" s="312">
        <f t="shared" si="0"/>
        <v>0</v>
      </c>
      <c r="E8" s="57"/>
    </row>
    <row r="9" spans="1:5" x14ac:dyDescent="0.25">
      <c r="A9" s="240" t="s">
        <v>125</v>
      </c>
      <c r="B9" s="78"/>
      <c r="C9" s="78"/>
      <c r="D9" s="312">
        <f t="shared" si="0"/>
        <v>0</v>
      </c>
      <c r="E9" s="57"/>
    </row>
    <row r="10" spans="1:5" x14ac:dyDescent="0.25">
      <c r="A10" s="215" t="s">
        <v>30</v>
      </c>
      <c r="B10" s="77"/>
      <c r="C10" s="77"/>
      <c r="D10" s="312">
        <f t="shared" si="0"/>
        <v>0</v>
      </c>
      <c r="E10" s="57"/>
    </row>
    <row r="11" spans="1:5" x14ac:dyDescent="0.25">
      <c r="A11" s="310" t="s">
        <v>128</v>
      </c>
      <c r="B11" s="77"/>
      <c r="C11" s="77"/>
      <c r="D11" s="312">
        <f t="shared" si="0"/>
        <v>0</v>
      </c>
      <c r="E11" s="57"/>
    </row>
    <row r="12" spans="1:5" x14ac:dyDescent="0.25">
      <c r="A12" s="215" t="s">
        <v>126</v>
      </c>
      <c r="B12" s="77"/>
      <c r="C12" s="77"/>
      <c r="D12" s="312">
        <f t="shared" si="0"/>
        <v>0</v>
      </c>
      <c r="E12" s="57"/>
    </row>
    <row r="13" spans="1:5" x14ac:dyDescent="0.25">
      <c r="A13" s="238" t="s">
        <v>208</v>
      </c>
      <c r="B13" s="78"/>
      <c r="C13" s="78"/>
      <c r="D13" s="312">
        <f t="shared" si="0"/>
        <v>0</v>
      </c>
      <c r="E13" s="57"/>
    </row>
    <row r="14" spans="1:5" x14ac:dyDescent="0.25">
      <c r="A14" s="240" t="s">
        <v>209</v>
      </c>
      <c r="B14" s="78"/>
      <c r="C14" s="78"/>
      <c r="D14" s="312">
        <f t="shared" si="0"/>
        <v>0</v>
      </c>
      <c r="E14" s="57"/>
    </row>
    <row r="15" spans="1:5" x14ac:dyDescent="0.25">
      <c r="A15" s="265" t="s">
        <v>19</v>
      </c>
      <c r="B15" s="77"/>
      <c r="C15" s="77"/>
      <c r="D15" s="312">
        <f t="shared" si="0"/>
        <v>0</v>
      </c>
      <c r="E15" s="57"/>
    </row>
    <row r="16" spans="1:5" x14ac:dyDescent="0.25">
      <c r="A16" s="240" t="s">
        <v>125</v>
      </c>
      <c r="B16" s="77"/>
      <c r="C16" s="77"/>
      <c r="D16" s="312">
        <f t="shared" si="0"/>
        <v>0</v>
      </c>
      <c r="E16" s="57"/>
    </row>
    <row r="17" spans="1:5" x14ac:dyDescent="0.25">
      <c r="A17" s="215" t="s">
        <v>30</v>
      </c>
      <c r="B17" s="77"/>
      <c r="C17" s="77"/>
      <c r="D17" s="312">
        <f t="shared" si="0"/>
        <v>0</v>
      </c>
      <c r="E17" s="57"/>
    </row>
    <row r="18" spans="1:5" ht="15.75" thickBot="1" x14ac:dyDescent="0.3">
      <c r="A18" s="313" t="s">
        <v>142</v>
      </c>
      <c r="B18" s="314">
        <f>SUM(B4:B17)</f>
        <v>0</v>
      </c>
      <c r="C18" s="314">
        <f>SUM(C4:C17)</f>
        <v>0</v>
      </c>
      <c r="D18" s="315">
        <f t="shared" si="0"/>
        <v>0</v>
      </c>
      <c r="E18" s="20"/>
    </row>
    <row r="20" spans="1:5" ht="15.75" thickBot="1" x14ac:dyDescent="0.3">
      <c r="A20" s="10"/>
      <c r="B20" s="10"/>
      <c r="C20" s="10"/>
    </row>
    <row r="21" spans="1:5" ht="15" customHeight="1" x14ac:dyDescent="0.3">
      <c r="A21" s="316" t="s">
        <v>132</v>
      </c>
      <c r="B21" s="317"/>
      <c r="C21" s="318"/>
    </row>
    <row r="22" spans="1:5" ht="18.75" customHeight="1" x14ac:dyDescent="0.25">
      <c r="A22" s="126"/>
      <c r="B22" s="135" t="s">
        <v>143</v>
      </c>
      <c r="C22" s="135" t="s">
        <v>3</v>
      </c>
    </row>
    <row r="23" spans="1:5" x14ac:dyDescent="0.25">
      <c r="A23" s="121" t="s">
        <v>144</v>
      </c>
      <c r="B23" s="319" t="s">
        <v>210</v>
      </c>
      <c r="C23" s="8"/>
    </row>
    <row r="24" spans="1:5" x14ac:dyDescent="0.25">
      <c r="A24" s="121" t="s">
        <v>145</v>
      </c>
      <c r="B24" s="319" t="s">
        <v>211</v>
      </c>
      <c r="C24" s="8"/>
    </row>
    <row r="25" spans="1:5" x14ac:dyDescent="0.25">
      <c r="A25" s="2" t="s">
        <v>21</v>
      </c>
      <c r="B25" s="2"/>
      <c r="C25" s="2"/>
    </row>
    <row r="26" spans="1:5" x14ac:dyDescent="0.25">
      <c r="A26" s="6" t="s">
        <v>60</v>
      </c>
      <c r="B26" s="6"/>
      <c r="C26" s="127">
        <f>SUM(C23:C25)</f>
        <v>0</v>
      </c>
    </row>
    <row r="27" spans="1:5" x14ac:dyDescent="0.25">
      <c r="A27" s="9"/>
      <c r="B27" s="9"/>
      <c r="C27" s="9"/>
    </row>
    <row r="28" spans="1:5" ht="15.75" x14ac:dyDescent="0.25">
      <c r="A28" s="83" t="s">
        <v>131</v>
      </c>
    </row>
    <row r="29" spans="1:5" x14ac:dyDescent="0.25">
      <c r="A29" s="368"/>
      <c r="B29" s="368"/>
      <c r="C29" s="368"/>
      <c r="D29" s="368"/>
    </row>
    <row r="30" spans="1:5" x14ac:dyDescent="0.25">
      <c r="A30" s="368"/>
      <c r="B30" s="368"/>
      <c r="C30" s="368"/>
      <c r="D30" s="368"/>
    </row>
    <row r="31" spans="1:5" x14ac:dyDescent="0.25">
      <c r="A31" s="368"/>
      <c r="B31" s="368"/>
      <c r="C31" s="368"/>
      <c r="D31" s="368"/>
    </row>
    <row r="32" spans="1:5" x14ac:dyDescent="0.25">
      <c r="A32" s="368"/>
      <c r="B32" s="368"/>
      <c r="C32" s="368"/>
      <c r="D32" s="368"/>
    </row>
  </sheetData>
  <mergeCells count="2">
    <mergeCell ref="A1:D1"/>
    <mergeCell ref="A29:D32"/>
  </mergeCells>
  <pageMargins left="0.7" right="0.7" top="0.75" bottom="0.75" header="0.3" footer="0.3"/>
  <pageSetup scale="8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8578B8695DE6B47A29D22E6A7E9664C" ma:contentTypeVersion="10" ma:contentTypeDescription="Create a new document." ma:contentTypeScope="" ma:versionID="2c4675c25bb35f7cf66fee5d4f4c68c7">
  <xsd:schema xmlns:xsd="http://www.w3.org/2001/XMLSchema" xmlns:xs="http://www.w3.org/2001/XMLSchema" xmlns:p="http://schemas.microsoft.com/office/2006/metadata/properties" xmlns:ns2="5f3d93bd-78ae-4ff4-9433-07cdd4048d60" xmlns:ns3="9c6b255d-6408-4cbe-8cff-eb7b66680c51" targetNamespace="http://schemas.microsoft.com/office/2006/metadata/properties" ma:root="true" ma:fieldsID="2f5f98622522a1007e8a3097e57e9663" ns2:_="" ns3:_="">
    <xsd:import namespace="5f3d93bd-78ae-4ff4-9433-07cdd4048d60"/>
    <xsd:import namespace="9c6b255d-6408-4cbe-8cff-eb7b66680c5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3d93bd-78ae-4ff4-9433-07cdd4048d6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c6b255d-6408-4cbe-8cff-eb7b66680c5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53927C-5034-4CA3-9A53-5735E77684C1}">
  <ds:schemaRefs>
    <ds:schemaRef ds:uri="http://schemas.microsoft.com/sharepoint/v3/contenttype/forms"/>
  </ds:schemaRefs>
</ds:datastoreItem>
</file>

<file path=customXml/itemProps2.xml><?xml version="1.0" encoding="utf-8"?>
<ds:datastoreItem xmlns:ds="http://schemas.openxmlformats.org/officeDocument/2006/customXml" ds:itemID="{1E5717D9-EB4A-4BF5-B6C1-29950835C2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3d93bd-78ae-4ff4-9433-07cdd4048d60"/>
    <ds:schemaRef ds:uri="9c6b255d-6408-4cbe-8cff-eb7b66680c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0A7DDA-B7BD-4347-833D-7454410C8B3C}">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5f3d93bd-78ae-4ff4-9433-07cdd4048d60"/>
    <ds:schemaRef ds:uri="9c6b255d-6408-4cbe-8cff-eb7b66680c5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List of goals</vt:lpstr>
      <vt:lpstr>Yr 2 Action Plan</vt:lpstr>
      <vt:lpstr>Mbr Cnt FY2</vt:lpstr>
      <vt:lpstr>Program #1</vt:lpstr>
      <vt:lpstr>Program #2</vt:lpstr>
      <vt:lpstr>Induction Worksheet </vt:lpstr>
      <vt:lpstr>Fundraising #1</vt:lpstr>
      <vt:lpstr>Fundraising #2</vt:lpstr>
      <vt:lpstr>BC</vt:lpstr>
      <vt:lpstr>Dues Calulator</vt:lpstr>
      <vt:lpstr>YR 2 Expense &amp; Income</vt:lpstr>
      <vt:lpstr>12Month Expense-Income Workshee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DeShawn Easley</dc:creator>
  <cp:keywords/>
  <dc:description/>
  <cp:lastModifiedBy>DeShawn Easley</cp:lastModifiedBy>
  <cp:revision/>
  <cp:lastPrinted>2017-05-23T14:28:18Z</cp:lastPrinted>
  <dcterms:created xsi:type="dcterms:W3CDTF">2016-01-26T17:24:49Z</dcterms:created>
  <dcterms:modified xsi:type="dcterms:W3CDTF">2017-09-25T13:19:40Z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0x01010008578B8695DE6B47A29D22E6A7E9664C</vt:lpwstr>
  </property>
</Properties>
</file>