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9126"/>
  <workbookPr codeName="ThisWorkbook"/>
  <mc:AlternateContent xmlns:mc="http://schemas.openxmlformats.org/markup-compatibility/2006">
    <mc:Choice Requires="x15">
      <x15ac:absPath xmlns:x15ac="http://schemas.microsoft.com/office/spreadsheetml/2010/11/ac" url="C:\Users\deshawn\Desktop\"/>
    </mc:Choice>
  </mc:AlternateContent>
  <xr:revisionPtr revIDLastSave="0" documentId="8_{BE39EB72-D971-4BA3-83C2-2F48B60452A1}" xr6:coauthVersionLast="31" xr6:coauthVersionMax="31" xr10:uidLastSave="{00000000-0000-0000-0000-000000000000}"/>
  <bookViews>
    <workbookView xWindow="0" yWindow="0" windowWidth="19620" windowHeight="8160" tabRatio="964" firstSheet="1" activeTab="11" xr2:uid="{00000000-000D-0000-FFFF-FFFF00000000}"/>
  </bookViews>
  <sheets>
    <sheet name="List of goals" sheetId="37" r:id="rId1"/>
    <sheet name="Yr 1 Action Plan" sheetId="41" r:id="rId2"/>
    <sheet name="Mbr Count FY1" sheetId="27" r:id="rId3"/>
    <sheet name="Program #1" sheetId="30" r:id="rId4"/>
    <sheet name="Program #2" sheetId="38" r:id="rId5"/>
    <sheet name="Annual Business Mtg" sheetId="42" r:id="rId6"/>
    <sheet name="Induction Worksheet" sheetId="22" r:id="rId7"/>
    <sheet name="Fundraising #1" sheetId="23" r:id="rId8"/>
    <sheet name="Fundraising #2" sheetId="34" r:id="rId9"/>
    <sheet name="BC" sheetId="32" r:id="rId10"/>
    <sheet name="Dues Calulator" sheetId="26" r:id="rId11"/>
    <sheet name="YR 1 Expense &amp; Income" sheetId="40" r:id="rId12"/>
    <sheet name="12Month Expense-Income Workshee" sheetId="19" r:id="rId13"/>
  </sheets>
  <calcPr calcId="17901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46" i="22" l="1"/>
  <c r="D13" i="27" l="1"/>
  <c r="B34" i="40" l="1"/>
  <c r="B33" i="40"/>
  <c r="B39" i="40"/>
  <c r="B6" i="40" l="1"/>
  <c r="B10" i="40"/>
  <c r="E45" i="34"/>
  <c r="B20" i="40"/>
  <c r="B34" i="26"/>
  <c r="B35" i="40"/>
  <c r="C37" i="42"/>
  <c r="B37" i="42"/>
  <c r="D36" i="42"/>
  <c r="D35" i="42"/>
  <c r="D34" i="42"/>
  <c r="D33" i="42"/>
  <c r="D32" i="42"/>
  <c r="D30" i="42"/>
  <c r="D29" i="42"/>
  <c r="D28" i="42"/>
  <c r="D26" i="42"/>
  <c r="D25" i="42"/>
  <c r="D24" i="42"/>
  <c r="D22" i="42"/>
  <c r="D21" i="42"/>
  <c r="D19" i="42"/>
  <c r="D18" i="42"/>
  <c r="D17" i="42"/>
  <c r="D15" i="42"/>
  <c r="D14" i="42"/>
  <c r="D12" i="42"/>
  <c r="D11" i="42"/>
  <c r="D10" i="42"/>
  <c r="D9" i="42"/>
  <c r="D7" i="42"/>
  <c r="D6" i="42"/>
  <c r="D5" i="42"/>
  <c r="D4" i="42"/>
  <c r="B9" i="40"/>
  <c r="E22" i="22"/>
  <c r="D37" i="38"/>
  <c r="H30" i="27"/>
  <c r="F26" i="40" s="1"/>
  <c r="D20" i="27"/>
  <c r="D19" i="27"/>
  <c r="C27" i="27" s="1"/>
  <c r="E27" i="27" s="1"/>
  <c r="C29" i="27"/>
  <c r="E29" i="27" s="1"/>
  <c r="D21" i="27"/>
  <c r="D14" i="27"/>
  <c r="D18" i="27" s="1"/>
  <c r="C26" i="27" s="1"/>
  <c r="E26" i="27" s="1"/>
  <c r="D37" i="42" l="1"/>
  <c r="C37" i="38" l="1"/>
  <c r="D37" i="22"/>
  <c r="C37" i="22"/>
  <c r="C37" i="30"/>
  <c r="D37" i="30"/>
  <c r="C28" i="27"/>
  <c r="E28" i="27" s="1"/>
  <c r="E30" i="27" s="1"/>
  <c r="C42" i="22" s="1"/>
  <c r="C43" i="22" s="1"/>
  <c r="B2" i="26" l="1"/>
  <c r="B8" i="40"/>
  <c r="E42" i="22"/>
  <c r="B6" i="26"/>
  <c r="D22" i="27"/>
  <c r="A12" i="26" l="1"/>
  <c r="C12" i="26" s="1"/>
  <c r="C30" i="27"/>
  <c r="E51" i="34"/>
  <c r="E50" i="34"/>
  <c r="E49" i="34"/>
  <c r="E54" i="34" s="1"/>
  <c r="D35" i="34"/>
  <c r="E50" i="38"/>
  <c r="E49" i="38"/>
  <c r="E52" i="38" l="1"/>
  <c r="E54" i="22"/>
  <c r="E52" i="23"/>
  <c r="E43" i="38"/>
  <c r="E42" i="38"/>
  <c r="E45" i="38" l="1"/>
  <c r="B29" i="40" l="1"/>
  <c r="E42" i="34"/>
  <c r="E41" i="34"/>
  <c r="E40" i="34"/>
  <c r="E42" i="23"/>
  <c r="E41" i="23"/>
  <c r="E40" i="23"/>
  <c r="E44" i="22"/>
  <c r="E43" i="22"/>
  <c r="B3" i="26" l="1"/>
  <c r="E44" i="23"/>
  <c r="E43" i="30"/>
  <c r="E42" i="30"/>
  <c r="E45" i="30" l="1"/>
  <c r="C35" i="34"/>
  <c r="E34" i="34"/>
  <c r="E33" i="34"/>
  <c r="E32" i="34"/>
  <c r="E31" i="34"/>
  <c r="E30" i="34"/>
  <c r="E27" i="34"/>
  <c r="E26" i="34"/>
  <c r="E25" i="34"/>
  <c r="E23" i="34"/>
  <c r="E22" i="34"/>
  <c r="E21" i="34"/>
  <c r="E20" i="34"/>
  <c r="E19" i="34"/>
  <c r="E17" i="34"/>
  <c r="E16" i="34"/>
  <c r="E15" i="34"/>
  <c r="E14" i="34"/>
  <c r="E13" i="34"/>
  <c r="E12" i="34"/>
  <c r="E11" i="34"/>
  <c r="E10" i="34"/>
  <c r="E8" i="34"/>
  <c r="E7" i="34"/>
  <c r="E6" i="34"/>
  <c r="E5" i="34"/>
  <c r="E4" i="34"/>
  <c r="E6" i="32"/>
  <c r="E7" i="32"/>
  <c r="E8" i="32"/>
  <c r="E9" i="32"/>
  <c r="E10" i="32"/>
  <c r="E12" i="32"/>
  <c r="E13" i="32"/>
  <c r="E14" i="32"/>
  <c r="E15" i="32"/>
  <c r="E16" i="32"/>
  <c r="E17" i="32"/>
  <c r="E18" i="32"/>
  <c r="E5" i="32"/>
  <c r="B28" i="40" l="1"/>
  <c r="B13" i="40"/>
  <c r="E35" i="34"/>
  <c r="Z28" i="19"/>
  <c r="AA28" i="19" s="1"/>
  <c r="AB28" i="19" s="1"/>
  <c r="AC28" i="19" s="1"/>
  <c r="AD28" i="19" s="1"/>
  <c r="AE28" i="19" s="1"/>
  <c r="AF28" i="19" s="1"/>
  <c r="AG28" i="19" s="1"/>
  <c r="AH28" i="19" s="1"/>
  <c r="AI28" i="19" s="1"/>
  <c r="AJ28" i="19" s="1"/>
  <c r="AK28" i="19" s="1"/>
  <c r="K28" i="19"/>
  <c r="L28" i="19" s="1"/>
  <c r="M28" i="19" s="1"/>
  <c r="N28" i="19" s="1"/>
  <c r="O28" i="19" s="1"/>
  <c r="P28" i="19" s="1"/>
  <c r="Q28" i="19" s="1"/>
  <c r="R28" i="19" s="1"/>
  <c r="S28" i="19" s="1"/>
  <c r="B28" i="19"/>
  <c r="C28" i="19" s="1"/>
  <c r="D28" i="19" s="1"/>
  <c r="D19" i="32" l="1"/>
  <c r="C19" i="32"/>
  <c r="B4" i="26" s="1"/>
  <c r="B8" i="26" s="1"/>
  <c r="E19" i="32" l="1"/>
  <c r="C35" i="23"/>
  <c r="B12" i="40" s="1"/>
  <c r="B22" i="40" s="1"/>
  <c r="E34" i="23"/>
  <c r="E20" i="23"/>
  <c r="E16" i="23"/>
  <c r="E13" i="23"/>
  <c r="E7" i="23"/>
  <c r="E8" i="23"/>
  <c r="E31" i="23"/>
  <c r="E32" i="23"/>
  <c r="E33" i="23"/>
  <c r="E15" i="23"/>
  <c r="E5" i="22"/>
  <c r="E6" i="22"/>
  <c r="E7" i="22"/>
  <c r="E9" i="22"/>
  <c r="E10" i="22"/>
  <c r="E11" i="22"/>
  <c r="E12" i="22"/>
  <c r="E14" i="22"/>
  <c r="E15" i="22"/>
  <c r="E17" i="22"/>
  <c r="E18" i="22"/>
  <c r="E19" i="22"/>
  <c r="E21" i="22"/>
  <c r="E24" i="22"/>
  <c r="E25" i="22"/>
  <c r="E26" i="22"/>
  <c r="E28" i="22"/>
  <c r="E29" i="22"/>
  <c r="E30" i="22"/>
  <c r="E32" i="22"/>
  <c r="E33" i="22"/>
  <c r="E34" i="22"/>
  <c r="E35" i="22"/>
  <c r="E36" i="22"/>
  <c r="E4" i="22"/>
  <c r="E37" i="22" l="1"/>
  <c r="E4" i="23" l="1"/>
  <c r="E5" i="23"/>
  <c r="E6" i="23"/>
  <c r="E10" i="23"/>
  <c r="E11" i="23"/>
  <c r="E12" i="23"/>
  <c r="E14" i="23"/>
  <c r="E17" i="23"/>
  <c r="E19" i="23"/>
  <c r="E21" i="23"/>
  <c r="E22" i="23"/>
  <c r="E23" i="23"/>
  <c r="E25" i="23"/>
  <c r="E26" i="23"/>
  <c r="E27" i="23"/>
  <c r="E30" i="23"/>
  <c r="G28" i="19"/>
  <c r="T28" i="19"/>
  <c r="U28" i="19"/>
  <c r="V28" i="19"/>
  <c r="W28" i="19"/>
  <c r="X28" i="19"/>
  <c r="H28" i="19"/>
  <c r="I28" i="19"/>
  <c r="J28" i="19"/>
  <c r="Y28" i="19"/>
  <c r="E28" i="19"/>
  <c r="F28" i="19"/>
  <c r="H14" i="19"/>
  <c r="I14" i="19"/>
  <c r="K14" i="19"/>
  <c r="L14" i="19"/>
  <c r="N14" i="19"/>
  <c r="O14" i="19"/>
  <c r="Q14" i="19"/>
  <c r="R14" i="19"/>
  <c r="T14" i="19"/>
  <c r="U14" i="19"/>
  <c r="W14" i="19"/>
  <c r="X14" i="19"/>
  <c r="Z14" i="19"/>
  <c r="AA14" i="19"/>
  <c r="AC14" i="19"/>
  <c r="AD14" i="19"/>
  <c r="AF14" i="19"/>
  <c r="E14" i="19"/>
  <c r="F14" i="19"/>
  <c r="B14" i="19"/>
  <c r="C14" i="19"/>
  <c r="AH14" i="19"/>
  <c r="AB14" i="19"/>
  <c r="V14" i="19"/>
  <c r="M14" i="19"/>
  <c r="J14" i="19"/>
  <c r="D14" i="19"/>
  <c r="S14" i="19"/>
  <c r="P14" i="19"/>
  <c r="Y14" i="19"/>
  <c r="AE14" i="19"/>
  <c r="G14" i="19"/>
  <c r="AG14" i="19"/>
  <c r="AI14" i="19"/>
  <c r="AJ14" i="19"/>
  <c r="AK14" i="19"/>
  <c r="E35" i="23" l="1"/>
  <c r="C19" i="26" l="1"/>
  <c r="C15" i="26" l="1"/>
  <c r="C22" i="26"/>
  <c r="C16" i="26"/>
  <c r="C20" i="26"/>
  <c r="C17" i="26"/>
  <c r="C23" i="26"/>
  <c r="C18" i="26"/>
  <c r="C21" i="26"/>
  <c r="C13" i="26"/>
  <c r="C14" i="26"/>
  <c r="F40" i="40" s="1"/>
  <c r="B40" i="40" l="1"/>
</calcChain>
</file>

<file path=xl/sharedStrings.xml><?xml version="1.0" encoding="utf-8"?>
<sst xmlns="http://schemas.openxmlformats.org/spreadsheetml/2006/main" count="594" uniqueCount="255">
  <si>
    <t>Estimated Cost</t>
  </si>
  <si>
    <t>Actual Cost</t>
  </si>
  <si>
    <t>Variance</t>
  </si>
  <si>
    <t xml:space="preserve">Total </t>
  </si>
  <si>
    <t>Expenses</t>
  </si>
  <si>
    <t>Site</t>
  </si>
  <si>
    <t>Refreshments</t>
  </si>
  <si>
    <t>Room/hall Rental</t>
  </si>
  <si>
    <t>Drinks</t>
  </si>
  <si>
    <t>Room/hall Deposit</t>
  </si>
  <si>
    <t>Food</t>
  </si>
  <si>
    <t>Equipment</t>
  </si>
  <si>
    <t>AV Equipment</t>
  </si>
  <si>
    <t>Total</t>
  </si>
  <si>
    <t>Program</t>
  </si>
  <si>
    <t>Decorations</t>
  </si>
  <si>
    <t>Balloons</t>
  </si>
  <si>
    <t>Travel</t>
  </si>
  <si>
    <t>Paper Supplies</t>
  </si>
  <si>
    <t>Hotel</t>
  </si>
  <si>
    <t>Candles</t>
  </si>
  <si>
    <t>Other</t>
  </si>
  <si>
    <t>Flowers</t>
  </si>
  <si>
    <t>Prizes</t>
  </si>
  <si>
    <t>Publicity</t>
  </si>
  <si>
    <t>Certificates</t>
  </si>
  <si>
    <t>Photocopying/Printing</t>
  </si>
  <si>
    <t>Speaker gift</t>
  </si>
  <si>
    <t>Postage</t>
  </si>
  <si>
    <t>Ribbons/Plaques/Trophies</t>
  </si>
  <si>
    <t>Miscellaneous</t>
  </si>
  <si>
    <t>Service Delivery</t>
  </si>
  <si>
    <t>Security</t>
  </si>
  <si>
    <t>Total Expenses</t>
  </si>
  <si>
    <t>Member Services</t>
  </si>
  <si>
    <t>Program/Activities Expenses</t>
  </si>
  <si>
    <t xml:space="preserve">Annual Business Meeting </t>
  </si>
  <si>
    <t>Member Benefit Expenses</t>
  </si>
  <si>
    <t>Fundraising Expenses</t>
  </si>
  <si>
    <t>Fundraising Activity #1</t>
  </si>
  <si>
    <t>Fundraising Activity #2</t>
  </si>
  <si>
    <t>Future Chapter Expense Consideration</t>
  </si>
  <si>
    <t>Chartering  Fee (one-time fee)</t>
  </si>
  <si>
    <t>Chapter Services Fees*</t>
  </si>
  <si>
    <t>Chapter Liability Insurance</t>
  </si>
  <si>
    <t>Audit</t>
  </si>
  <si>
    <t>Guest Fee</t>
  </si>
  <si>
    <t>Contributions</t>
  </si>
  <si>
    <t>Donations</t>
  </si>
  <si>
    <t>Sponsorship</t>
  </si>
  <si>
    <t>Grants</t>
  </si>
  <si>
    <t>Investment Payout</t>
  </si>
  <si>
    <t>Annual Business Meeting</t>
  </si>
  <si>
    <t>July</t>
  </si>
  <si>
    <t>August</t>
  </si>
  <si>
    <t>September</t>
  </si>
  <si>
    <t>October</t>
  </si>
  <si>
    <t>November</t>
  </si>
  <si>
    <t>December</t>
  </si>
  <si>
    <t xml:space="preserve">January </t>
  </si>
  <si>
    <t>February</t>
  </si>
  <si>
    <t xml:space="preserve">March </t>
  </si>
  <si>
    <t xml:space="preserve">April </t>
  </si>
  <si>
    <t>May</t>
  </si>
  <si>
    <t>June</t>
  </si>
  <si>
    <t>Budget</t>
  </si>
  <si>
    <t>Actual</t>
  </si>
  <si>
    <t xml:space="preserve">Budget </t>
  </si>
  <si>
    <t>Administrative Fees</t>
  </si>
  <si>
    <t>Bank Fees</t>
  </si>
  <si>
    <t>DHS Website</t>
  </si>
  <si>
    <t>Induction Ceremony</t>
  </si>
  <si>
    <t>Program #1 (keynote speaker)</t>
  </si>
  <si>
    <t>Program #2</t>
  </si>
  <si>
    <t>Program #3 (keynote speaker)</t>
  </si>
  <si>
    <t>Income</t>
  </si>
  <si>
    <t>Fundraising #1</t>
  </si>
  <si>
    <t>Induction Ceremony Fee</t>
  </si>
  <si>
    <t>Program #1 (Registration Fee)</t>
  </si>
  <si>
    <t>Program #2 (Registration Fee)</t>
  </si>
  <si>
    <t>Program #3 (Registration Fee)</t>
  </si>
  <si>
    <t>Program #1</t>
  </si>
  <si>
    <t>Insurance</t>
  </si>
  <si>
    <t>Fundraising #2</t>
  </si>
  <si>
    <t>Quantity</t>
  </si>
  <si>
    <t>INCOME</t>
  </si>
  <si>
    <t xml:space="preserve">Bank Fees </t>
  </si>
  <si>
    <t>Membership Dues Rate</t>
  </si>
  <si>
    <t>Difference</t>
  </si>
  <si>
    <t>Speaker(s)</t>
  </si>
  <si>
    <t>Centerpiece</t>
  </si>
  <si>
    <t>Speaker Honorarium</t>
  </si>
  <si>
    <t>Honorarium</t>
  </si>
  <si>
    <t>Guest Speaker (s)</t>
  </si>
  <si>
    <t xml:space="preserve">Promotion </t>
  </si>
  <si>
    <t>Table/Chair/linen rental</t>
  </si>
  <si>
    <t>Volunteer Expense</t>
  </si>
  <si>
    <t>Banners/Signs/Posters</t>
  </si>
  <si>
    <t>Auction Items</t>
  </si>
  <si>
    <t>Permits/licenses</t>
  </si>
  <si>
    <t>Venue Hire</t>
  </si>
  <si>
    <t>Website ticket Sales (ex. Ticket Biscuit)</t>
  </si>
  <si>
    <t>Ribbons/trophies/goodie bags</t>
  </si>
  <si>
    <t>Thank you gifts for speakers, volunteers</t>
  </si>
  <si>
    <t>Professional Photographer</t>
  </si>
  <si>
    <t>Room/Hall Rental</t>
  </si>
  <si>
    <t>Room/Hall Deposit</t>
  </si>
  <si>
    <t>Delegate #1</t>
  </si>
  <si>
    <t>Incidentals</t>
  </si>
  <si>
    <t>Registration Fee</t>
  </si>
  <si>
    <t>Estimate Cost</t>
  </si>
  <si>
    <t>Delegate #2</t>
  </si>
  <si>
    <t xml:space="preserve">Notes: </t>
  </si>
  <si>
    <t xml:space="preserve"> Other</t>
  </si>
  <si>
    <t>Total I</t>
  </si>
  <si>
    <t>Food/Refreshments</t>
  </si>
  <si>
    <t>Lodging</t>
  </si>
  <si>
    <t>Marketing/Communications</t>
  </si>
  <si>
    <t>Mailing Expenses</t>
  </si>
  <si>
    <t>Decorations/Supplies</t>
  </si>
  <si>
    <t>Awards</t>
  </si>
  <si>
    <t>Cost</t>
  </si>
  <si>
    <t>Entry Fee</t>
  </si>
  <si>
    <t>Raffle</t>
  </si>
  <si>
    <t>Sale of Merchandise</t>
  </si>
  <si>
    <t xml:space="preserve">Description </t>
  </si>
  <si>
    <t xml:space="preserve">Amount </t>
  </si>
  <si>
    <r>
      <t>Scholarship  (</t>
    </r>
    <r>
      <rPr>
        <i/>
        <sz val="10"/>
        <rFont val="Calibri"/>
        <family val="2"/>
        <scheme val="minor"/>
      </rPr>
      <t>See Tip Sheet for recommendations</t>
    </r>
    <r>
      <rPr>
        <sz val="10"/>
        <rFont val="Calibri"/>
        <family val="2"/>
        <scheme val="minor"/>
      </rPr>
      <t>)</t>
    </r>
  </si>
  <si>
    <t>Fiscal Year: 1 July ____ thru 30 June ____</t>
  </si>
  <si>
    <t>Action Plan</t>
  </si>
  <si>
    <r>
      <rPr>
        <b/>
        <sz val="11"/>
        <color theme="1"/>
        <rFont val="Calibri"/>
        <family val="2"/>
        <scheme val="minor"/>
      </rPr>
      <t>Strategic Area</t>
    </r>
    <r>
      <rPr>
        <sz val="11"/>
        <color theme="1"/>
        <rFont val="Calibri"/>
        <family val="2"/>
        <scheme val="minor"/>
      </rPr>
      <t xml:space="preserve">
(Leadership, communication, member recruitment, retention, programming, benefits, finances, governance, etc.)</t>
    </r>
  </si>
  <si>
    <t>Priority Goal</t>
  </si>
  <si>
    <t>Action Items</t>
  </si>
  <si>
    <t>Who Can Help?</t>
  </si>
  <si>
    <t>Timeline</t>
  </si>
  <si>
    <t>What will be different as a result of achieving this goal? (desired outcome)</t>
  </si>
  <si>
    <t>Member Benefits</t>
  </si>
  <si>
    <t>Finances</t>
  </si>
  <si>
    <t>Who is Responsible?</t>
  </si>
  <si>
    <t>Goals for the Developing Honor Society</t>
  </si>
  <si>
    <r>
      <t xml:space="preserve">Beyond
</t>
    </r>
    <r>
      <rPr>
        <b/>
        <sz val="9"/>
        <color theme="1"/>
        <rFont val="Calibri"/>
        <family val="2"/>
        <scheme val="minor"/>
      </rPr>
      <t>(Long-term goals)</t>
    </r>
  </si>
  <si>
    <r>
      <t xml:space="preserve">Area of Operations 
Category
</t>
    </r>
    <r>
      <rPr>
        <sz val="11"/>
        <color theme="1"/>
        <rFont val="Calibri"/>
        <family val="2"/>
        <scheme val="minor"/>
      </rPr>
      <t>-can include more than one</t>
    </r>
  </si>
  <si>
    <r>
      <rPr>
        <b/>
        <u/>
        <sz val="11"/>
        <color theme="1"/>
        <rFont val="Calibri"/>
        <family val="2"/>
        <scheme val="minor"/>
      </rPr>
      <t>Instructions:</t>
    </r>
    <r>
      <rPr>
        <sz val="11"/>
        <color theme="1"/>
        <rFont val="Calibri"/>
        <family val="2"/>
        <scheme val="minor"/>
      </rPr>
      <t xml:space="preserve">
1) As a group, think about the kind of membership experience the board would like to create for the members.
2)  Column A-- Brainstorm a list of all honor society goals using the Goal-setting talking points.  Make a list in column A below. Any idea is acceptable.
3)  Column B--  Categorize each goal by which area(s) of operations that goal fits i.e. (Leadership, communication, member recruitment, retention, programming, benefits, finances, governance, etc.)
4)  Columns C - F-- Prioritize which goals will occur in fiscal year 1, fiscal year 2, fiscal year 3, or beyond.  Check the appropriate column.</t>
    </r>
  </si>
  <si>
    <t>x</t>
  </si>
  <si>
    <t>Leadership</t>
  </si>
  <si>
    <t>Ex: Scholarship for 2yr graduate students</t>
  </si>
  <si>
    <r>
      <rPr>
        <b/>
        <sz val="11"/>
        <color theme="1"/>
        <rFont val="Calibri"/>
        <family val="2"/>
        <scheme val="minor"/>
      </rPr>
      <t>Instructions: 
1.  Use this form as a template to develop a action plan for each goal identified based on your honor society goals and needs.
2.  Provide copies of the action  plan to the members of the board, committee, etc. 
3.  Refer to the action plan as need to help with financial decision making.</t>
    </r>
    <r>
      <rPr>
        <sz val="11"/>
        <color theme="1"/>
        <rFont val="Calibri"/>
        <family val="2"/>
        <scheme val="minor"/>
      </rPr>
      <t xml:space="preserve">
</t>
    </r>
  </si>
  <si>
    <r>
      <t xml:space="preserve">Budgetary Consideration </t>
    </r>
    <r>
      <rPr>
        <b/>
        <sz val="11"/>
        <rFont val="Calibri"/>
        <family val="2"/>
        <scheme val="minor"/>
      </rPr>
      <t>($$</t>
    </r>
    <r>
      <rPr>
        <b/>
        <sz val="11"/>
        <color theme="1"/>
        <rFont val="Calibri"/>
        <family val="2"/>
        <scheme val="minor"/>
      </rPr>
      <t xml:space="preserve"> </t>
    </r>
    <r>
      <rPr>
        <b/>
        <sz val="11"/>
        <rFont val="Calibri"/>
        <family val="2"/>
        <scheme val="minor"/>
      </rPr>
      <t>needed/estimated expenses)</t>
    </r>
  </si>
  <si>
    <t>Advertisement</t>
  </si>
  <si>
    <r>
      <t xml:space="preserve">Photocopying/Printing ( </t>
    </r>
    <r>
      <rPr>
        <i/>
        <sz val="10"/>
        <color theme="1"/>
        <rFont val="Calibri"/>
        <family val="2"/>
        <scheme val="minor"/>
      </rPr>
      <t>i.e. flyers, posters, brochures, programs</t>
    </r>
    <r>
      <rPr>
        <sz val="10"/>
        <color theme="1"/>
        <rFont val="Calibri"/>
        <family val="2"/>
        <scheme val="minor"/>
      </rPr>
      <t>)</t>
    </r>
  </si>
  <si>
    <t>Table and chair rental</t>
  </si>
  <si>
    <t>Table/chair/linen rental</t>
  </si>
  <si>
    <t>Inductee - flowers/ pins/etc.</t>
  </si>
  <si>
    <t>Guest Registration Fee</t>
  </si>
  <si>
    <t>Member Registration Fee</t>
  </si>
  <si>
    <t xml:space="preserve">Guest Registration Fee </t>
  </si>
  <si>
    <t>Table Accents (centerpieces, flowers, etc.)</t>
  </si>
  <si>
    <t>Ground transportation</t>
  </si>
  <si>
    <t>Airfare</t>
  </si>
  <si>
    <t>Program #1 Registration Income</t>
  </si>
  <si>
    <t>Program #2 Registration Income</t>
  </si>
  <si>
    <t>Program #2 (keynote speaker)</t>
  </si>
  <si>
    <t>EXPENSE</t>
  </si>
  <si>
    <r>
      <rPr>
        <b/>
        <i/>
        <sz val="12"/>
        <color theme="1"/>
        <rFont val="Calibri"/>
        <family val="2"/>
        <scheme val="minor"/>
      </rPr>
      <t>Actual</t>
    </r>
    <r>
      <rPr>
        <b/>
        <sz val="12"/>
        <color theme="1"/>
        <rFont val="Calibri"/>
        <family val="2"/>
        <scheme val="minor"/>
      </rPr>
      <t xml:space="preserve"> </t>
    </r>
    <r>
      <rPr>
        <b/>
        <sz val="14"/>
        <color theme="1"/>
        <rFont val="Calibri"/>
        <family val="2"/>
        <scheme val="minor"/>
      </rPr>
      <t>INCOME</t>
    </r>
  </si>
  <si>
    <r>
      <rPr>
        <b/>
        <i/>
        <sz val="11"/>
        <color theme="1"/>
        <rFont val="Calibri"/>
        <family val="2"/>
        <scheme val="minor"/>
      </rPr>
      <t>Actual</t>
    </r>
    <r>
      <rPr>
        <b/>
        <sz val="11"/>
        <color theme="1"/>
        <rFont val="Calibri"/>
        <family val="2"/>
        <scheme val="minor"/>
      </rPr>
      <t xml:space="preserve"> </t>
    </r>
    <r>
      <rPr>
        <b/>
        <sz val="14"/>
        <color theme="1"/>
        <rFont val="Calibri"/>
        <family val="2"/>
        <scheme val="minor"/>
      </rPr>
      <t>INCOME</t>
    </r>
  </si>
  <si>
    <r>
      <rPr>
        <b/>
        <i/>
        <sz val="11"/>
        <color theme="1"/>
        <rFont val="Calibri"/>
        <family val="2"/>
        <scheme val="minor"/>
      </rPr>
      <t>Projected</t>
    </r>
    <r>
      <rPr>
        <b/>
        <sz val="12"/>
        <color theme="1"/>
        <rFont val="Calibri"/>
        <family val="2"/>
        <scheme val="minor"/>
      </rPr>
      <t xml:space="preserve"> </t>
    </r>
    <r>
      <rPr>
        <b/>
        <sz val="14"/>
        <color theme="1"/>
        <rFont val="Calibri"/>
        <family val="2"/>
        <scheme val="minor"/>
      </rPr>
      <t>INCOME</t>
    </r>
  </si>
  <si>
    <t>Membership Dues Revenue</t>
  </si>
  <si>
    <r>
      <rPr>
        <b/>
        <i/>
        <sz val="12"/>
        <color theme="1"/>
        <rFont val="Calibri"/>
        <family val="2"/>
        <scheme val="minor"/>
      </rPr>
      <t>Projected</t>
    </r>
    <r>
      <rPr>
        <b/>
        <sz val="12"/>
        <color theme="1"/>
        <rFont val="Calibri"/>
        <family val="2"/>
        <scheme val="minor"/>
      </rPr>
      <t xml:space="preserve"> </t>
    </r>
    <r>
      <rPr>
        <b/>
        <sz val="14"/>
        <color theme="1"/>
        <rFont val="Calibri"/>
        <family val="2"/>
        <scheme val="minor"/>
      </rPr>
      <t xml:space="preserve">INCOME </t>
    </r>
  </si>
  <si>
    <r>
      <rPr>
        <b/>
        <i/>
        <sz val="11"/>
        <color theme="1"/>
        <rFont val="Calibri"/>
        <family val="2"/>
        <scheme val="minor"/>
      </rPr>
      <t>Projected</t>
    </r>
    <r>
      <rPr>
        <b/>
        <sz val="11"/>
        <color theme="1"/>
        <rFont val="Calibri"/>
        <family val="2"/>
        <scheme val="minor"/>
      </rPr>
      <t xml:space="preserve"> </t>
    </r>
    <r>
      <rPr>
        <b/>
        <sz val="14"/>
        <color theme="1"/>
        <rFont val="Calibri"/>
        <family val="2"/>
        <scheme val="minor"/>
      </rPr>
      <t xml:space="preserve">INCOME </t>
    </r>
  </si>
  <si>
    <r>
      <rPr>
        <b/>
        <i/>
        <sz val="11"/>
        <color theme="1"/>
        <rFont val="Calibri"/>
        <family val="2"/>
        <scheme val="minor"/>
      </rPr>
      <t>Actual</t>
    </r>
    <r>
      <rPr>
        <b/>
        <sz val="14"/>
        <color theme="1"/>
        <rFont val="Calibri"/>
        <family val="2"/>
        <scheme val="minor"/>
      </rPr>
      <t xml:space="preserve"> INCOME </t>
    </r>
  </si>
  <si>
    <r>
      <rPr>
        <b/>
        <i/>
        <sz val="11"/>
        <color theme="1"/>
        <rFont val="Calibri"/>
        <family val="2"/>
        <scheme val="minor"/>
      </rPr>
      <t>Projected</t>
    </r>
    <r>
      <rPr>
        <b/>
        <sz val="11"/>
        <color theme="1"/>
        <rFont val="Calibri"/>
        <family val="2"/>
        <scheme val="minor"/>
      </rPr>
      <t xml:space="preserve"> </t>
    </r>
    <r>
      <rPr>
        <b/>
        <sz val="14"/>
        <color theme="1"/>
        <rFont val="Calibri"/>
        <family val="2"/>
        <scheme val="minor"/>
      </rPr>
      <t>INCOME</t>
    </r>
  </si>
  <si>
    <r>
      <rPr>
        <b/>
        <i/>
        <sz val="11"/>
        <color theme="1"/>
        <rFont val="Calibri"/>
        <family val="2"/>
        <scheme val="minor"/>
      </rPr>
      <t>Actual</t>
    </r>
    <r>
      <rPr>
        <b/>
        <sz val="14"/>
        <color theme="1"/>
        <rFont val="Calibri"/>
        <family val="2"/>
        <scheme val="minor"/>
      </rPr>
      <t xml:space="preserve"> INCOME</t>
    </r>
  </si>
  <si>
    <r>
      <rPr>
        <b/>
        <i/>
        <sz val="11"/>
        <color theme="1"/>
        <rFont val="Calibri"/>
        <family val="2"/>
        <scheme val="minor"/>
      </rPr>
      <t>Actual</t>
    </r>
    <r>
      <rPr>
        <b/>
        <sz val="12"/>
        <color theme="1"/>
        <rFont val="Calibri"/>
        <family val="2"/>
        <scheme val="minor"/>
      </rPr>
      <t xml:space="preserve"> INCOME </t>
    </r>
  </si>
  <si>
    <t>Projected Expense</t>
  </si>
  <si>
    <t>Year 2
FY  __</t>
  </si>
  <si>
    <t>Year 3
FY __</t>
  </si>
  <si>
    <t>Multiplier</t>
  </si>
  <si>
    <t>Students</t>
  </si>
  <si>
    <t>Nurse Leaders</t>
  </si>
  <si>
    <t>Graduate</t>
  </si>
  <si>
    <t xml:space="preserve">Estimating Membership Count </t>
  </si>
  <si>
    <t xml:space="preserve">Baccalaureate student (top 35%) </t>
  </si>
  <si>
    <t>OTHER INCOME SUPPORT</t>
  </si>
  <si>
    <t xml:space="preserve">Grant </t>
  </si>
  <si>
    <t>In-Kind Donation</t>
  </si>
  <si>
    <t>Revenue from school</t>
  </si>
  <si>
    <t>Support from school administration</t>
  </si>
  <si>
    <t>Goals for Membership Recruitment and Acceptance</t>
  </si>
  <si>
    <t>Membership Category</t>
  </si>
  <si>
    <t xml:space="preserve">Baccalaureate
 (top 35%) </t>
  </si>
  <si>
    <t>Transfer/Dual/Multiple Sigma Members</t>
  </si>
  <si>
    <t>Enter Percentage Goal for acceptance of membership</t>
  </si>
  <si>
    <t>Induction Fee</t>
  </si>
  <si>
    <t>Induction Fees</t>
  </si>
  <si>
    <r>
      <t xml:space="preserve">
</t>
    </r>
    <r>
      <rPr>
        <b/>
        <sz val="14"/>
        <color theme="1"/>
        <rFont val="Calibri"/>
        <family val="2"/>
        <scheme val="minor"/>
      </rPr>
      <t xml:space="preserve">Actual Members Inducted </t>
    </r>
  </si>
  <si>
    <t>Total number of baccalaureate graduates</t>
  </si>
  <si>
    <t>Section 1</t>
  </si>
  <si>
    <t>Section 2</t>
  </si>
  <si>
    <t>Section 3</t>
  </si>
  <si>
    <t>Section 4</t>
  </si>
  <si>
    <t>Section 5</t>
  </si>
  <si>
    <r>
      <t xml:space="preserve">Recruitment Goal 
</t>
    </r>
    <r>
      <rPr>
        <b/>
        <sz val="12"/>
        <rFont val="Calibri"/>
        <family val="2"/>
        <scheme val="minor"/>
      </rPr>
      <t>(Number of Anticipated Members)</t>
    </r>
  </si>
  <si>
    <t>Section 6</t>
  </si>
  <si>
    <t xml:space="preserve">Estimated Maximum Members </t>
  </si>
  <si>
    <t>Section 7</t>
  </si>
  <si>
    <t>Section 8</t>
  </si>
  <si>
    <r>
      <t xml:space="preserve">Estimated Maximum Membership Count
</t>
    </r>
    <r>
      <rPr>
        <sz val="14"/>
        <color theme="1"/>
        <rFont val="Calibri"/>
        <family val="2"/>
        <scheme val="minor"/>
      </rPr>
      <t>(Numbers are pre-populated from sections 2,3,4,5)</t>
    </r>
  </si>
  <si>
    <r>
      <rPr>
        <b/>
        <sz val="14"/>
        <rFont val="Calibri"/>
        <family val="2"/>
        <scheme val="minor"/>
      </rPr>
      <t xml:space="preserve">Break-even </t>
    </r>
    <r>
      <rPr>
        <b/>
        <sz val="14"/>
        <color theme="1"/>
        <rFont val="Calibri"/>
        <family val="2"/>
        <scheme val="minor"/>
      </rPr>
      <t xml:space="preserve">Amount </t>
    </r>
  </si>
  <si>
    <r>
      <t xml:space="preserve">Total </t>
    </r>
    <r>
      <rPr>
        <b/>
        <sz val="12"/>
        <color theme="1"/>
        <rFont val="Calibri"/>
        <family val="2"/>
        <scheme val="minor"/>
      </rPr>
      <t>Estimated</t>
    </r>
    <r>
      <rPr>
        <sz val="12"/>
        <color theme="1"/>
        <rFont val="Calibri"/>
        <family val="2"/>
        <scheme val="minor"/>
      </rPr>
      <t xml:space="preserve"> Expense</t>
    </r>
  </si>
  <si>
    <r>
      <t xml:space="preserve">Total </t>
    </r>
    <r>
      <rPr>
        <b/>
        <sz val="12"/>
        <rFont val="Calibri"/>
        <family val="2"/>
        <scheme val="minor"/>
      </rPr>
      <t>Estimated</t>
    </r>
    <r>
      <rPr>
        <sz val="12"/>
        <rFont val="Calibri"/>
        <family val="2"/>
        <scheme val="minor"/>
      </rPr>
      <t xml:space="preserve"> Income</t>
    </r>
  </si>
  <si>
    <t>Anticipated Membership Count</t>
  </si>
  <si>
    <t xml:space="preserve">Anticipated Membership Count </t>
  </si>
  <si>
    <t>Instructions: If you will receive financial support from other sources, list them below.</t>
  </si>
  <si>
    <t>Biennial Convention Worksheet (FY1)
Convention Dates :_________to____________</t>
  </si>
  <si>
    <r>
      <t xml:space="preserve">DUES CALCULATOR
</t>
    </r>
    <r>
      <rPr>
        <b/>
        <sz val="12"/>
        <color rgb="FFFF0000"/>
        <rFont val="Calibri"/>
        <family val="2"/>
        <scheme val="minor"/>
      </rPr>
      <t>Fiscal Year One:  1 July 2018 - to 30 June 2019</t>
    </r>
  </si>
  <si>
    <t>Appetizer</t>
  </si>
  <si>
    <t>Grand Total</t>
  </si>
  <si>
    <r>
      <t>Scholarship (</t>
    </r>
    <r>
      <rPr>
        <i/>
        <sz val="10"/>
        <rFont val="Calibri"/>
        <family val="2"/>
        <scheme val="minor"/>
      </rPr>
      <t>See Tip Sheet for recommendations</t>
    </r>
    <r>
      <rPr>
        <sz val="10"/>
        <rFont val="Calibri"/>
        <family val="2"/>
        <scheme val="minor"/>
      </rPr>
      <t>)</t>
    </r>
  </si>
  <si>
    <t>Other Income</t>
  </si>
  <si>
    <r>
      <t>Travel to Biennial Convention (2 delegates)</t>
    </r>
    <r>
      <rPr>
        <i/>
        <sz val="10"/>
        <color rgb="FFFF0000"/>
        <rFont val="Calibri"/>
        <family val="2"/>
        <scheme val="minor"/>
      </rPr>
      <t xml:space="preserve">
</t>
    </r>
    <r>
      <rPr>
        <i/>
        <sz val="9"/>
        <color rgb="FFFF0000"/>
        <rFont val="Calibri"/>
        <family val="2"/>
        <scheme val="minor"/>
      </rPr>
      <t xml:space="preserve">Note: STTI requires 2 representatives </t>
    </r>
  </si>
  <si>
    <r>
      <rPr>
        <b/>
        <u/>
        <sz val="10"/>
        <rFont val="Calibri"/>
        <family val="2"/>
        <scheme val="minor"/>
      </rPr>
      <t>Future</t>
    </r>
    <r>
      <rPr>
        <b/>
        <sz val="10"/>
        <rFont val="Calibri"/>
        <family val="2"/>
        <scheme val="minor"/>
      </rPr>
      <t xml:space="preserve"> Chapter Expense Consideration</t>
    </r>
  </si>
  <si>
    <t>Enter Your Membership Dues Rate</t>
  </si>
  <si>
    <t>In-kind Donations</t>
  </si>
  <si>
    <r>
      <t>Fundraising Income</t>
    </r>
    <r>
      <rPr>
        <u/>
        <sz val="10"/>
        <color theme="1"/>
        <rFont val="Calibri"/>
        <family val="2"/>
        <scheme val="minor"/>
      </rPr>
      <t xml:space="preserve"> (Optional)</t>
    </r>
  </si>
  <si>
    <t>Fundraising Income (Optional)</t>
  </si>
  <si>
    <r>
      <rPr>
        <sz val="11"/>
        <color theme="1"/>
        <rFont val="Calibri"/>
        <family val="2"/>
        <scheme val="minor"/>
      </rPr>
      <t>Support from school administration</t>
    </r>
    <r>
      <rPr>
        <b/>
        <sz val="11"/>
        <color theme="1"/>
        <rFont val="Calibri"/>
        <family val="2"/>
        <scheme val="minor"/>
      </rPr>
      <t xml:space="preserve">
</t>
    </r>
    <r>
      <rPr>
        <i/>
        <sz val="9"/>
        <color theme="1"/>
        <rFont val="Calibri"/>
        <family val="2"/>
        <scheme val="minor"/>
      </rPr>
      <t>(Listed on the Dues Calculator worksheet)</t>
    </r>
  </si>
  <si>
    <t>Example</t>
  </si>
  <si>
    <t>Delegate Representative Fund</t>
  </si>
  <si>
    <t>Other (Support From School Adminstration, etc.)</t>
  </si>
  <si>
    <r>
      <t>Enter Ceremony Fee</t>
    </r>
    <r>
      <rPr>
        <i/>
        <sz val="9"/>
        <rFont val="Calibri"/>
        <family val="2"/>
        <scheme val="minor"/>
      </rPr>
      <t xml:space="preserve"> (optional for members)</t>
    </r>
  </si>
  <si>
    <r>
      <rPr>
        <b/>
        <i/>
        <sz val="11"/>
        <color theme="1"/>
        <rFont val="Calibri"/>
        <family val="2"/>
        <scheme val="minor"/>
      </rPr>
      <t>Projected</t>
    </r>
    <r>
      <rPr>
        <b/>
        <sz val="12"/>
        <color theme="1"/>
        <rFont val="Calibri"/>
        <family val="2"/>
        <scheme val="minor"/>
      </rPr>
      <t xml:space="preserve"> </t>
    </r>
    <r>
      <rPr>
        <b/>
        <sz val="14"/>
        <color theme="1"/>
        <rFont val="Calibri"/>
        <family val="2"/>
        <scheme val="minor"/>
      </rPr>
      <t>INCOME</t>
    </r>
    <r>
      <rPr>
        <sz val="14"/>
        <color theme="1"/>
        <rFont val="Calibri"/>
        <family val="2"/>
        <scheme val="minor"/>
      </rPr>
      <t xml:space="preserve"> </t>
    </r>
    <r>
      <rPr>
        <i/>
        <sz val="9"/>
        <color theme="1"/>
        <rFont val="Calibri"/>
        <family val="2"/>
        <scheme val="minor"/>
      </rPr>
      <t>(based on recruitment goal)</t>
    </r>
  </si>
  <si>
    <t>Additional Fees (Ceremony Fee, Guest Fee, other)</t>
  </si>
  <si>
    <t xml:space="preserve">Administrative Fees (office space, admin support, etc.) </t>
  </si>
  <si>
    <r>
      <t xml:space="preserve">Enter the total Estimated Membership Dues Revenue
Induction Ceremony Fee </t>
    </r>
    <r>
      <rPr>
        <i/>
        <sz val="9"/>
        <rFont val="Calibri"/>
        <family val="2"/>
        <scheme val="minor"/>
      </rPr>
      <t>(Estimated Amount)</t>
    </r>
    <r>
      <rPr>
        <sz val="10"/>
        <rFont val="Calibri"/>
        <family val="2"/>
        <scheme val="minor"/>
      </rPr>
      <t xml:space="preserve">
     </t>
    </r>
  </si>
  <si>
    <r>
      <t xml:space="preserve">Enter the total Actual Membership Dues Revenue 
Induction Ceremony </t>
    </r>
    <r>
      <rPr>
        <i/>
        <sz val="9"/>
        <rFont val="Calibri"/>
        <family val="2"/>
        <scheme val="minor"/>
      </rPr>
      <t>(Actual Amount)</t>
    </r>
    <r>
      <rPr>
        <sz val="10"/>
        <rFont val="Calibri"/>
        <family val="2"/>
        <scheme val="minor"/>
      </rPr>
      <t xml:space="preserve">
     </t>
    </r>
  </si>
  <si>
    <t>Instructions: Eligible candidates may join the developing chapter in one of the following membership categories: student, nurse leader or Sigma transfer/multiple member. List the number of prospective candidates in each membership category below.</t>
  </si>
  <si>
    <t>Fiscal Year One: 1 July 2019  thru 30 June 2020</t>
  </si>
  <si>
    <t>Enter the average number of graduates per year in the baccalaureate (or equivalent) nursing program(s).</t>
  </si>
  <si>
    <t>Enter the average number of graduates per year in a master's and doctoral (or equivalent) nursing program(s).</t>
  </si>
  <si>
    <t>Estimate the number of Sigma members (previously inducted via another chapter) who will  join the developing honor society</t>
  </si>
  <si>
    <r>
      <t xml:space="preserve">Estimate the number of nurse leaders (who have </t>
    </r>
    <r>
      <rPr>
        <u/>
        <sz val="12"/>
        <color theme="1"/>
        <rFont val="Calibri"/>
        <family val="2"/>
        <scheme val="minor"/>
      </rPr>
      <t>never</t>
    </r>
    <r>
      <rPr>
        <sz val="12"/>
        <color theme="1"/>
        <rFont val="Calibri"/>
        <family val="2"/>
        <scheme val="minor"/>
      </rPr>
      <t xml:space="preserve"> been inducted into Sigma previously) who will join the developing chapter. </t>
    </r>
  </si>
  <si>
    <t>Calculate the top 35% of students in the baccalaureate (or equivalent) program(s)</t>
  </si>
  <si>
    <r>
      <t xml:space="preserve">Complete section 8 after </t>
    </r>
    <r>
      <rPr>
        <b/>
        <u/>
        <sz val="14"/>
        <color theme="1"/>
        <rFont val="Calibri"/>
        <family val="2"/>
        <scheme val="minor"/>
      </rPr>
      <t xml:space="preserve">all </t>
    </r>
    <r>
      <rPr>
        <b/>
        <sz val="14"/>
        <color theme="1"/>
        <rFont val="Calibri"/>
        <family val="2"/>
        <scheme val="minor"/>
      </rPr>
      <t>inductions have been conducted for this fiscal year.</t>
    </r>
  </si>
  <si>
    <t>*Total estimated expenses does not include the cost for biennial convention delegate representatives.</t>
  </si>
  <si>
    <t>Developing Chapter Member Fee Table</t>
  </si>
  <si>
    <r>
      <t xml:space="preserve">INDUCTION CEREMONY WORKSHEET
</t>
    </r>
    <r>
      <rPr>
        <b/>
        <sz val="12"/>
        <color rgb="FFFF0000"/>
        <rFont val="Calibri"/>
        <family val="2"/>
        <scheme val="minor"/>
      </rPr>
      <t>Fiscal Year One:  1 July 2019 - 30 June 2020</t>
    </r>
  </si>
  <si>
    <r>
      <t xml:space="preserve">PROGRAM #2 EXPENSE WORKSHEET
Name/Title of Program: __________________________________________
</t>
    </r>
    <r>
      <rPr>
        <b/>
        <sz val="12"/>
        <color rgb="FFFF0000"/>
        <rFont val="Calibri"/>
        <family val="2"/>
        <scheme val="minor"/>
      </rPr>
      <t>Fiscal Year One:  1 July 2019 - 30 June 2020</t>
    </r>
  </si>
  <si>
    <r>
      <t xml:space="preserve">PROGRAM #1 EXPENSE WORKSHEET
Name/Title of Program: __________________________________________
</t>
    </r>
    <r>
      <rPr>
        <b/>
        <sz val="12"/>
        <color rgb="FFFF0000"/>
        <rFont val="Calibri"/>
        <family val="2"/>
        <scheme val="minor"/>
      </rPr>
      <t>Fiscal Year One:  1 July 2019 - 30 June 2020</t>
    </r>
  </si>
  <si>
    <r>
      <t xml:space="preserve">FUNDRAISER #1 WORKSHEET
</t>
    </r>
    <r>
      <rPr>
        <b/>
        <sz val="12"/>
        <color rgb="FFFF0000"/>
        <rFont val="Calibri"/>
        <family val="2"/>
        <scheme val="minor"/>
      </rPr>
      <t>Fiscal Year One:  1 July 2019 - 30 June 2020</t>
    </r>
  </si>
  <si>
    <r>
      <t xml:space="preserve">FUNDRAISER #2 WORKSHEET
</t>
    </r>
    <r>
      <rPr>
        <b/>
        <sz val="12"/>
        <color rgb="FFFF0000"/>
        <rFont val="Calibri"/>
        <family val="2"/>
        <scheme val="minor"/>
      </rPr>
      <t>Fiscal Year One:  1 July 2019 - 30 June 2020</t>
    </r>
  </si>
  <si>
    <r>
      <rPr>
        <b/>
        <sz val="12"/>
        <color theme="9" tint="0.39997558519241921"/>
        <rFont val="Calibri"/>
        <family val="2"/>
        <scheme val="minor"/>
      </rPr>
      <t>ESTIMATED</t>
    </r>
    <r>
      <rPr>
        <b/>
        <sz val="12"/>
        <rFont val="Calibri"/>
        <family val="2"/>
        <scheme val="minor"/>
      </rPr>
      <t xml:space="preserve"> </t>
    </r>
    <r>
      <rPr>
        <b/>
        <sz val="16"/>
        <rFont val="Calibri"/>
        <family val="2"/>
        <scheme val="minor"/>
      </rPr>
      <t>Expense and Income Worksheet</t>
    </r>
    <r>
      <rPr>
        <b/>
        <sz val="12"/>
        <rFont val="Calibri"/>
        <family val="2"/>
        <scheme val="minor"/>
      </rPr>
      <t xml:space="preserve">
</t>
    </r>
    <r>
      <rPr>
        <b/>
        <sz val="12"/>
        <color rgb="FFFF0000"/>
        <rFont val="Calibri"/>
        <family val="2"/>
        <scheme val="minor"/>
      </rPr>
      <t>Fiscal Year One:  1 July 2019- to 30 June 2020</t>
    </r>
  </si>
  <si>
    <r>
      <t xml:space="preserve">ACTUAL </t>
    </r>
    <r>
      <rPr>
        <b/>
        <sz val="16"/>
        <rFont val="Calibri"/>
        <family val="2"/>
        <scheme val="minor"/>
      </rPr>
      <t>Expense and Income Worksheet</t>
    </r>
    <r>
      <rPr>
        <b/>
        <sz val="12"/>
        <rFont val="Calibri"/>
        <family val="2"/>
        <scheme val="minor"/>
      </rPr>
      <t xml:space="preserve">
</t>
    </r>
    <r>
      <rPr>
        <b/>
        <sz val="12"/>
        <color rgb="FFFF0000"/>
        <rFont val="Calibri"/>
        <family val="2"/>
        <scheme val="minor"/>
      </rPr>
      <t>Fiscal Year One:  1 July 2019- to 30 June 2020</t>
    </r>
  </si>
  <si>
    <r>
      <rPr>
        <b/>
        <sz val="14"/>
        <rFont val="Calibri"/>
        <family val="2"/>
        <scheme val="minor"/>
      </rPr>
      <t xml:space="preserve">12-Month Expense-Income Worksheet
</t>
    </r>
    <r>
      <rPr>
        <b/>
        <sz val="12"/>
        <rFont val="Calibri"/>
        <family val="2"/>
        <scheme val="minor"/>
      </rPr>
      <t xml:space="preserve">
DHS: __________________________________________
Fiscal Year One:  1 July 2019- to 30 June 2020</t>
    </r>
  </si>
  <si>
    <r>
      <t xml:space="preserve">Year 1 
FY </t>
    </r>
    <r>
      <rPr>
        <b/>
        <sz val="11"/>
        <color theme="1" tint="0.499984740745262"/>
        <rFont val="Calibri"/>
        <family val="2"/>
        <scheme val="minor"/>
      </rPr>
      <t>2019</t>
    </r>
  </si>
  <si>
    <t>ANNUAL BUSINESS MEETING
Date: ___________________________________</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</si>
</sst>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8" formatCode="&quot;$&quot;#,##0.00_);[Red]\(&quot;$&quot;#,##0.00\)"/>
    <numFmt numFmtId="44" formatCode="_(&quot;$&quot;* #,##0.00_);_(&quot;$&quot;* \(#,##0.00\);_(&quot;$&quot;* &quot;-&quot;??_);_(@_)"/>
    <numFmt numFmtId="164" formatCode="&quot;$&quot;#,##0.00"/>
    <numFmt numFmtId="165" formatCode="0.0"/>
    <numFmt numFmtId="166" formatCode="\-0.00"/>
    <numFmt numFmtId="167" formatCode="&quot;$&quot;#,##0.00;[Red]&quot;$&quot;#,##0.00"/>
  </numFmts>
  <fonts count="64" x14ac:knownFonts="1">
    <font>
      <sz val="11"/>
      <color theme="1"/>
      <name val="Calibri"/>
      <family val="2"/>
      <scheme val="minor"/>
    </font>
    <font>
      <b/>
      <sz val="11"/>
      <color theme="1"/>
      <name val="Calibri"/>
      <family val="2"/>
      <scheme val="minor"/>
    </font>
    <font>
      <sz val="11"/>
      <color theme="1"/>
      <name val="Calibri"/>
      <family val="2"/>
      <scheme val="minor"/>
    </font>
    <font>
      <sz val="11"/>
      <name val="Calibri"/>
      <family val="2"/>
      <scheme val="minor"/>
    </font>
    <font>
      <b/>
      <sz val="11"/>
      <name val="Calibri"/>
      <family val="2"/>
      <scheme val="minor"/>
    </font>
    <font>
      <b/>
      <sz val="14"/>
      <color theme="1"/>
      <name val="Calibri"/>
      <family val="2"/>
      <scheme val="minor"/>
    </font>
    <font>
      <sz val="12"/>
      <color theme="1"/>
      <name val="Calibri"/>
      <family val="2"/>
      <scheme val="minor"/>
    </font>
    <font>
      <b/>
      <sz val="12"/>
      <color theme="1"/>
      <name val="Calibri"/>
      <family val="2"/>
      <scheme val="minor"/>
    </font>
    <font>
      <sz val="10"/>
      <name val="Calibri"/>
      <family val="2"/>
      <scheme val="minor"/>
    </font>
    <font>
      <b/>
      <sz val="10"/>
      <name val="Calibri"/>
      <family val="2"/>
      <scheme val="minor"/>
    </font>
    <font>
      <sz val="10"/>
      <color theme="1"/>
      <name val="Calibri"/>
      <family val="2"/>
      <scheme val="minor"/>
    </font>
    <font>
      <b/>
      <sz val="10"/>
      <color theme="1"/>
      <name val="Calibri"/>
      <family val="2"/>
      <scheme val="minor"/>
    </font>
    <font>
      <u/>
      <sz val="11"/>
      <color theme="10"/>
      <name val="Calibri"/>
      <family val="2"/>
      <scheme val="minor"/>
    </font>
    <font>
      <u/>
      <sz val="10"/>
      <color theme="10"/>
      <name val="Calibri"/>
      <family val="2"/>
      <scheme val="minor"/>
    </font>
    <font>
      <i/>
      <sz val="10"/>
      <name val="Calibri"/>
      <family val="2"/>
      <scheme val="minor"/>
    </font>
    <font>
      <i/>
      <sz val="9"/>
      <name val="Calibri"/>
      <family val="2"/>
      <scheme val="minor"/>
    </font>
    <font>
      <i/>
      <sz val="10"/>
      <color theme="1"/>
      <name val="Calibri"/>
      <family val="2"/>
      <scheme val="minor"/>
    </font>
    <font>
      <b/>
      <sz val="12"/>
      <name val="Calibri"/>
      <family val="2"/>
      <scheme val="minor"/>
    </font>
    <font>
      <u/>
      <sz val="11"/>
      <color theme="1"/>
      <name val="Calibri"/>
      <family val="2"/>
      <scheme val="minor"/>
    </font>
    <font>
      <b/>
      <u/>
      <sz val="11"/>
      <color theme="1"/>
      <name val="Calibri"/>
      <family val="2"/>
      <scheme val="minor"/>
    </font>
    <font>
      <b/>
      <sz val="12"/>
      <color rgb="FFFF0000"/>
      <name val="Calibri"/>
      <family val="2"/>
      <scheme val="minor"/>
    </font>
    <font>
      <b/>
      <sz val="14"/>
      <color theme="1"/>
      <name val="Arial"/>
      <family val="2"/>
    </font>
    <font>
      <b/>
      <sz val="9"/>
      <color theme="1"/>
      <name val="Calibri"/>
      <family val="2"/>
      <scheme val="minor"/>
    </font>
    <font>
      <i/>
      <sz val="11"/>
      <color theme="0" tint="-0.34998626667073579"/>
      <name val="Calibri"/>
      <family val="2"/>
      <scheme val="minor"/>
    </font>
    <font>
      <b/>
      <sz val="14"/>
      <name val="Calibri"/>
      <family val="2"/>
      <scheme val="minor"/>
    </font>
    <font>
      <b/>
      <i/>
      <sz val="12"/>
      <color theme="1"/>
      <name val="Calibri"/>
      <family val="2"/>
      <scheme val="minor"/>
    </font>
    <font>
      <b/>
      <i/>
      <sz val="11"/>
      <color theme="1"/>
      <name val="Calibri"/>
      <family val="2"/>
      <scheme val="minor"/>
    </font>
    <font>
      <b/>
      <sz val="16"/>
      <name val="Calibri"/>
      <family val="2"/>
      <scheme val="minor"/>
    </font>
    <font>
      <sz val="11"/>
      <color rgb="FFFF0000"/>
      <name val="Calibri"/>
      <family val="2"/>
      <scheme val="minor"/>
    </font>
    <font>
      <sz val="12"/>
      <name val="Calibri"/>
      <family val="2"/>
      <scheme val="minor"/>
    </font>
    <font>
      <sz val="14"/>
      <color theme="1"/>
      <name val="Calibri"/>
      <family val="2"/>
      <scheme val="minor"/>
    </font>
    <font>
      <b/>
      <sz val="12"/>
      <color theme="9"/>
      <name val="Calibri"/>
      <family val="2"/>
      <scheme val="minor"/>
    </font>
    <font>
      <sz val="11"/>
      <color theme="9"/>
      <name val="Calibri"/>
      <family val="2"/>
      <scheme val="minor"/>
    </font>
    <font>
      <b/>
      <sz val="11"/>
      <color theme="9"/>
      <name val="Calibri"/>
      <family val="2"/>
      <scheme val="minor"/>
    </font>
    <font>
      <sz val="10"/>
      <color theme="9"/>
      <name val="Calibri"/>
      <family val="2"/>
      <scheme val="minor"/>
    </font>
    <font>
      <b/>
      <sz val="14"/>
      <color theme="9"/>
      <name val="Calibri"/>
      <family val="2"/>
      <scheme val="minor"/>
    </font>
    <font>
      <b/>
      <sz val="10"/>
      <color theme="9"/>
      <name val="Calibri"/>
      <family val="2"/>
      <scheme val="minor"/>
    </font>
    <font>
      <b/>
      <u/>
      <sz val="14"/>
      <color theme="1"/>
      <name val="Calibri"/>
      <family val="2"/>
      <scheme val="minor"/>
    </font>
    <font>
      <i/>
      <sz val="11"/>
      <color theme="1"/>
      <name val="Calibri"/>
      <family val="2"/>
      <scheme val="minor"/>
    </font>
    <font>
      <b/>
      <sz val="11"/>
      <color rgb="FFFF0000"/>
      <name val="Calibri"/>
      <family val="2"/>
      <scheme val="minor"/>
    </font>
    <font>
      <b/>
      <sz val="4"/>
      <color theme="1"/>
      <name val="Calibri"/>
      <family val="2"/>
      <scheme val="minor"/>
    </font>
    <font>
      <sz val="12"/>
      <color theme="1" tint="0.34998626667073579"/>
      <name val="Calibri"/>
      <family val="2"/>
      <scheme val="minor"/>
    </font>
    <font>
      <sz val="12"/>
      <color theme="2" tint="-0.499984740745262"/>
      <name val="Calibri"/>
      <family val="2"/>
      <scheme val="minor"/>
    </font>
    <font>
      <sz val="11"/>
      <color theme="2" tint="-0.249977111117893"/>
      <name val="Calibri"/>
      <family val="2"/>
      <scheme val="minor"/>
    </font>
    <font>
      <sz val="14"/>
      <name val="Calibri"/>
      <family val="2"/>
      <scheme val="minor"/>
    </font>
    <font>
      <i/>
      <sz val="12"/>
      <name val="Calibri"/>
      <family val="2"/>
      <scheme val="minor"/>
    </font>
    <font>
      <sz val="10"/>
      <color theme="2" tint="-0.499984740745262"/>
      <name val="Calibri"/>
      <family val="2"/>
      <scheme val="minor"/>
    </font>
    <font>
      <sz val="11"/>
      <color theme="2" tint="-0.499984740745262"/>
      <name val="Calibri"/>
      <family val="2"/>
      <scheme val="minor"/>
    </font>
    <font>
      <b/>
      <sz val="12"/>
      <color theme="9" tint="0.39997558519241921"/>
      <name val="Calibri"/>
      <family val="2"/>
      <scheme val="minor"/>
    </font>
    <font>
      <sz val="10"/>
      <color theme="2" tint="-0.249977111117893"/>
      <name val="Calibri"/>
      <family val="2"/>
      <scheme val="minor"/>
    </font>
    <font>
      <i/>
      <sz val="9"/>
      <color theme="1"/>
      <name val="Calibri"/>
      <family val="2"/>
      <scheme val="minor"/>
    </font>
    <font>
      <sz val="10"/>
      <color rgb="FFFF0000"/>
      <name val="Calibri"/>
      <family val="2"/>
      <scheme val="minor"/>
    </font>
    <font>
      <i/>
      <sz val="10"/>
      <color rgb="FFFF0000"/>
      <name val="Calibri"/>
      <family val="2"/>
      <scheme val="minor"/>
    </font>
    <font>
      <i/>
      <sz val="9"/>
      <color rgb="FFFF0000"/>
      <name val="Calibri"/>
      <family val="2"/>
      <scheme val="minor"/>
    </font>
    <font>
      <b/>
      <u/>
      <sz val="10"/>
      <name val="Calibri"/>
      <family val="2"/>
      <scheme val="minor"/>
    </font>
    <font>
      <u/>
      <sz val="10"/>
      <color theme="1"/>
      <name val="Calibri"/>
      <family val="2"/>
      <scheme val="minor"/>
    </font>
    <font>
      <u/>
      <sz val="12"/>
      <color theme="1"/>
      <name val="Calibri"/>
      <family val="2"/>
      <scheme val="minor"/>
    </font>
    <font>
      <sz val="11"/>
      <color theme="1" tint="0.499984740745262"/>
      <name val="Calibri"/>
      <family val="2"/>
      <scheme val="minor"/>
    </font>
    <font>
      <sz val="10"/>
      <color theme="1" tint="0.499984740745262"/>
      <name val="Calibri"/>
      <family val="2"/>
      <scheme val="minor"/>
    </font>
    <font>
      <b/>
      <sz val="11"/>
      <color theme="1" tint="0.499984740745262"/>
      <name val="Calibri"/>
      <family val="2"/>
      <scheme val="minor"/>
    </font>
    <font>
      <sz val="12"/>
      <color theme="1" tint="0.499984740745262"/>
      <name val="Calibri"/>
      <family val="2"/>
      <scheme val="minor"/>
    </font>
    <font>
      <sz val="4"/>
      <color theme="1" tint="0.499984740745262"/>
      <name val="Calibri"/>
      <family val="2"/>
      <scheme val="minor"/>
    </font>
    <font>
      <sz val="9"/>
      <color theme="1"/>
      <name val="Calibri"/>
      <family val="2"/>
      <scheme val="minor"/>
    </font>
    <font>
      <b/>
      <sz val="14"/>
      <color theme="1" tint="0.499984740745262"/>
      <name val="Calibri"/>
      <family val="2"/>
      <scheme val="minor"/>
    </font>
  </fonts>
  <fills count="16">
    <fill>
      <patternFill patternType="none"/>
    </fill>
    <fill>
      <patternFill patternType="gray125"/>
    </fill>
    <fill>
      <patternFill patternType="solid">
        <fgColor theme="0" tint="-0.14999847407452621"/>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0" tint="-0.249977111117893"/>
        <bgColor indexed="64"/>
      </patternFill>
    </fill>
    <fill>
      <patternFill patternType="solid">
        <fgColor theme="4"/>
        <bgColor indexed="64"/>
      </patternFill>
    </fill>
    <fill>
      <patternFill patternType="solid">
        <fgColor theme="4" tint="0.79998168889431442"/>
        <bgColor indexed="64"/>
      </patternFill>
    </fill>
    <fill>
      <patternFill patternType="solid">
        <fgColor theme="2"/>
        <bgColor indexed="64"/>
      </patternFill>
    </fill>
    <fill>
      <patternFill patternType="solid">
        <fgColor theme="1" tint="0.34998626667073579"/>
        <bgColor indexed="64"/>
      </patternFill>
    </fill>
    <fill>
      <patternFill patternType="solid">
        <fgColor theme="4" tint="0.59999389629810485"/>
        <bgColor indexed="64"/>
      </patternFill>
    </fill>
    <fill>
      <patternFill patternType="solid">
        <fgColor theme="4" tint="0.39997558519241921"/>
        <bgColor indexed="64"/>
      </patternFill>
    </fill>
    <fill>
      <patternFill patternType="solid">
        <fgColor theme="9" tint="0.59999389629810485"/>
        <bgColor indexed="64"/>
      </patternFill>
    </fill>
    <fill>
      <patternFill patternType="solid">
        <fgColor theme="1"/>
        <bgColor indexed="64"/>
      </patternFill>
    </fill>
    <fill>
      <patternFill patternType="solid">
        <fgColor rgb="FFCC99FF"/>
        <bgColor indexed="64"/>
      </patternFill>
    </fill>
    <fill>
      <patternFill patternType="solid">
        <fgColor theme="7" tint="0.39997558519241921"/>
        <bgColor indexed="64"/>
      </patternFill>
    </fill>
  </fills>
  <borders count="5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s>
  <cellStyleXfs count="4">
    <xf numFmtId="0" fontId="0" fillId="0" borderId="0"/>
    <xf numFmtId="44" fontId="2" fillId="0" borderId="0" applyFont="0" applyFill="0" applyBorder="0" applyAlignment="0" applyProtection="0"/>
    <xf numFmtId="0" fontId="12" fillId="0" borderId="0" applyNumberFormat="0" applyFill="0" applyBorder="0" applyAlignment="0" applyProtection="0"/>
    <xf numFmtId="9" fontId="2" fillId="0" borderId="0" applyFont="0" applyFill="0" applyBorder="0" applyAlignment="0" applyProtection="0"/>
  </cellStyleXfs>
  <cellXfs count="513">
    <xf numFmtId="0" fontId="0" fillId="0" borderId="0" xfId="0"/>
    <xf numFmtId="0" fontId="0" fillId="0" borderId="0" xfId="0" applyFill="1"/>
    <xf numFmtId="0" fontId="0" fillId="0" borderId="1" xfId="0" applyBorder="1"/>
    <xf numFmtId="0" fontId="0" fillId="0" borderId="1" xfId="0" applyFill="1" applyBorder="1"/>
    <xf numFmtId="0" fontId="0" fillId="2" borderId="1" xfId="0" applyFill="1" applyBorder="1"/>
    <xf numFmtId="164" fontId="0" fillId="0" borderId="0" xfId="0" applyNumberFormat="1" applyFill="1"/>
    <xf numFmtId="0" fontId="0" fillId="0" borderId="0" xfId="0" applyBorder="1"/>
    <xf numFmtId="0" fontId="0" fillId="0" borderId="0" xfId="0" applyFill="1" applyBorder="1"/>
    <xf numFmtId="0" fontId="9" fillId="0" borderId="1" xfId="0" applyFont="1" applyFill="1" applyBorder="1" applyAlignment="1">
      <alignment horizontal="left"/>
    </xf>
    <xf numFmtId="0" fontId="8" fillId="0" borderId="1" xfId="0" applyFont="1" applyFill="1" applyBorder="1" applyAlignment="1">
      <alignment horizontal="left" indent="2"/>
    </xf>
    <xf numFmtId="0" fontId="10" fillId="0" borderId="1" xfId="0" applyFont="1" applyFill="1" applyBorder="1" applyAlignment="1">
      <alignment horizontal="left" indent="2"/>
    </xf>
    <xf numFmtId="0" fontId="10" fillId="2" borderId="1" xfId="0" applyFont="1" applyFill="1" applyBorder="1" applyAlignment="1">
      <alignment horizontal="center"/>
    </xf>
    <xf numFmtId="0" fontId="10" fillId="0" borderId="0" xfId="0" applyFont="1" applyFill="1"/>
    <xf numFmtId="0" fontId="13" fillId="0" borderId="1" xfId="2" applyFont="1" applyFill="1" applyBorder="1" applyAlignment="1">
      <alignment horizontal="left"/>
    </xf>
    <xf numFmtId="0" fontId="13" fillId="0" borderId="1" xfId="2" applyFont="1" applyFill="1" applyBorder="1" applyAlignment="1">
      <alignment horizontal="left" indent="4"/>
    </xf>
    <xf numFmtId="0" fontId="8" fillId="0" borderId="1" xfId="0" applyFont="1" applyFill="1" applyBorder="1" applyAlignment="1">
      <alignment horizontal="left"/>
    </xf>
    <xf numFmtId="0" fontId="0" fillId="3" borderId="1" xfId="0" applyFill="1" applyBorder="1"/>
    <xf numFmtId="0" fontId="0" fillId="3" borderId="1" xfId="0" applyFill="1" applyBorder="1" applyAlignment="1">
      <alignment horizontal="center" vertical="center"/>
    </xf>
    <xf numFmtId="0" fontId="0" fillId="4" borderId="1" xfId="0" applyFill="1" applyBorder="1" applyAlignment="1">
      <alignment horizontal="center" vertical="center"/>
    </xf>
    <xf numFmtId="164" fontId="0" fillId="3" borderId="1" xfId="0" applyNumberFormat="1" applyFill="1" applyBorder="1" applyAlignment="1">
      <alignment horizontal="center" vertical="center"/>
    </xf>
    <xf numFmtId="164" fontId="0" fillId="4" borderId="1" xfId="1" applyNumberFormat="1" applyFont="1" applyFill="1" applyBorder="1" applyAlignment="1">
      <alignment horizontal="center" vertical="top"/>
    </xf>
    <xf numFmtId="164" fontId="0" fillId="3" borderId="1" xfId="1" applyNumberFormat="1" applyFont="1" applyFill="1" applyBorder="1" applyAlignment="1">
      <alignment horizontal="center" vertical="top"/>
    </xf>
    <xf numFmtId="164" fontId="0" fillId="3" borderId="1" xfId="0" applyNumberFormat="1" applyFont="1" applyFill="1" applyBorder="1" applyAlignment="1">
      <alignment vertical="top"/>
    </xf>
    <xf numFmtId="164" fontId="0" fillId="4" borderId="1" xfId="0" applyNumberFormat="1" applyFont="1" applyFill="1" applyBorder="1" applyAlignment="1">
      <alignment vertical="top"/>
    </xf>
    <xf numFmtId="164" fontId="0" fillId="3" borderId="1" xfId="0" applyNumberFormat="1" applyFont="1" applyFill="1" applyBorder="1" applyAlignment="1">
      <alignment horizontal="center"/>
    </xf>
    <xf numFmtId="164" fontId="0" fillId="4" borderId="1" xfId="0" applyNumberFormat="1" applyFont="1" applyFill="1" applyBorder="1" applyAlignment="1">
      <alignment horizontal="center" vertical="top"/>
    </xf>
    <xf numFmtId="164" fontId="0" fillId="3" borderId="1" xfId="0" applyNumberFormat="1" applyFont="1" applyFill="1" applyBorder="1" applyAlignment="1">
      <alignment horizontal="center" vertical="top"/>
    </xf>
    <xf numFmtId="164" fontId="0" fillId="3" borderId="1" xfId="0" applyNumberFormat="1" applyFont="1" applyFill="1" applyBorder="1" applyAlignment="1">
      <alignment horizontal="center" vertical="center"/>
    </xf>
    <xf numFmtId="0" fontId="0" fillId="3" borderId="1" xfId="0" applyFill="1" applyBorder="1" applyAlignment="1">
      <alignment horizontal="center"/>
    </xf>
    <xf numFmtId="0" fontId="0" fillId="4" borderId="1" xfId="0" applyFill="1" applyBorder="1" applyAlignment="1">
      <alignment horizontal="center"/>
    </xf>
    <xf numFmtId="164" fontId="0" fillId="4" borderId="1" xfId="0" applyNumberFormat="1" applyFont="1" applyFill="1" applyBorder="1" applyAlignment="1">
      <alignment horizontal="center" vertical="center"/>
    </xf>
    <xf numFmtId="164" fontId="0" fillId="3" borderId="1" xfId="0" applyNumberFormat="1" applyFill="1" applyBorder="1" applyAlignment="1">
      <alignment horizontal="center" vertical="top"/>
    </xf>
    <xf numFmtId="164" fontId="0" fillId="4" borderId="1" xfId="0" applyNumberFormat="1" applyFill="1" applyBorder="1" applyAlignment="1">
      <alignment horizontal="center" vertical="top"/>
    </xf>
    <xf numFmtId="164" fontId="0" fillId="7" borderId="1" xfId="0" applyNumberFormat="1" applyFill="1" applyBorder="1" applyAlignment="1">
      <alignment horizontal="center" vertical="top"/>
    </xf>
    <xf numFmtId="0" fontId="0" fillId="3" borderId="1" xfId="0" applyFill="1" applyBorder="1" applyAlignment="1">
      <alignment horizontal="center" vertical="top"/>
    </xf>
    <xf numFmtId="0" fontId="0" fillId="4" borderId="1" xfId="0" applyFill="1" applyBorder="1" applyAlignment="1">
      <alignment horizontal="center" vertical="top"/>
    </xf>
    <xf numFmtId="164" fontId="0" fillId="0" borderId="1" xfId="0" applyNumberFormat="1" applyFill="1" applyBorder="1" applyAlignment="1">
      <alignment horizontal="right"/>
    </xf>
    <xf numFmtId="0" fontId="10" fillId="0" borderId="0" xfId="0" applyFont="1"/>
    <xf numFmtId="164" fontId="10" fillId="0" borderId="1" xfId="1" applyNumberFormat="1" applyFont="1" applyFill="1" applyBorder="1"/>
    <xf numFmtId="164" fontId="10" fillId="0" borderId="1" xfId="0" applyNumberFormat="1" applyFont="1" applyFill="1" applyBorder="1"/>
    <xf numFmtId="0" fontId="4" fillId="0" borderId="1" xfId="0" applyFont="1" applyFill="1" applyBorder="1" applyAlignment="1">
      <alignment vertical="center"/>
    </xf>
    <xf numFmtId="0" fontId="9" fillId="3" borderId="1" xfId="0" applyFont="1" applyFill="1" applyBorder="1" applyAlignment="1">
      <alignment horizontal="left"/>
    </xf>
    <xf numFmtId="0" fontId="8" fillId="3" borderId="1" xfId="0" applyFont="1" applyFill="1" applyBorder="1" applyAlignment="1">
      <alignment horizontal="left" indent="4"/>
    </xf>
    <xf numFmtId="0" fontId="13" fillId="3" borderId="1" xfId="2" applyFont="1" applyFill="1" applyBorder="1" applyAlignment="1">
      <alignment horizontal="left" indent="4"/>
    </xf>
    <xf numFmtId="0" fontId="4" fillId="0" borderId="5" xfId="0" applyFont="1" applyFill="1" applyBorder="1" applyAlignment="1">
      <alignment vertical="center" wrapText="1"/>
    </xf>
    <xf numFmtId="0" fontId="0" fillId="0" borderId="8" xfId="0" applyFill="1" applyBorder="1"/>
    <xf numFmtId="0" fontId="0" fillId="5" borderId="0" xfId="0" applyFill="1" applyBorder="1" applyAlignment="1">
      <alignment vertical="center"/>
    </xf>
    <xf numFmtId="0" fontId="0" fillId="5" borderId="12" xfId="0" applyFill="1" applyBorder="1"/>
    <xf numFmtId="0" fontId="0" fillId="5" borderId="0" xfId="0" applyFill="1" applyBorder="1"/>
    <xf numFmtId="0" fontId="0" fillId="5" borderId="9" xfId="0" applyFill="1" applyBorder="1"/>
    <xf numFmtId="164" fontId="0" fillId="0" borderId="0" xfId="1" applyNumberFormat="1" applyFont="1" applyFill="1" applyBorder="1" applyAlignment="1">
      <alignment horizontal="center" vertical="center"/>
    </xf>
    <xf numFmtId="164" fontId="0" fillId="0" borderId="0" xfId="0" applyNumberFormat="1" applyFont="1" applyFill="1" applyBorder="1" applyAlignment="1">
      <alignment horizontal="center" vertical="center"/>
    </xf>
    <xf numFmtId="164" fontId="0" fillId="0" borderId="0" xfId="0" applyNumberFormat="1" applyFont="1" applyFill="1" applyBorder="1" applyAlignment="1">
      <alignment horizontal="center"/>
    </xf>
    <xf numFmtId="0" fontId="0" fillId="0" borderId="6" xfId="0" applyBorder="1"/>
    <xf numFmtId="0" fontId="5" fillId="5" borderId="8" xfId="0" applyFont="1" applyFill="1" applyBorder="1"/>
    <xf numFmtId="0" fontId="5" fillId="0" borderId="8" xfId="0" applyFont="1" applyBorder="1"/>
    <xf numFmtId="0" fontId="0" fillId="0" borderId="8" xfId="0" applyBorder="1"/>
    <xf numFmtId="0" fontId="0" fillId="0" borderId="8" xfId="0" applyFont="1" applyBorder="1"/>
    <xf numFmtId="0" fontId="0" fillId="0" borderId="8" xfId="0" applyFont="1" applyFill="1" applyBorder="1"/>
    <xf numFmtId="0" fontId="0" fillId="4" borderId="5" xfId="0" applyFill="1" applyBorder="1" applyAlignment="1">
      <alignment horizontal="center" vertical="center"/>
    </xf>
    <xf numFmtId="164" fontId="0" fillId="4" borderId="5" xfId="0" applyNumberFormat="1" applyFont="1" applyFill="1" applyBorder="1" applyAlignment="1">
      <alignment horizontal="center" vertical="center"/>
    </xf>
    <xf numFmtId="164" fontId="0" fillId="4" borderId="5" xfId="1" applyNumberFormat="1" applyFont="1" applyFill="1" applyBorder="1" applyAlignment="1">
      <alignment horizontal="center" vertical="top"/>
    </xf>
    <xf numFmtId="0" fontId="0" fillId="4" borderId="5" xfId="0" applyFill="1" applyBorder="1" applyAlignment="1">
      <alignment horizontal="center" vertical="top"/>
    </xf>
    <xf numFmtId="164" fontId="0" fillId="4" borderId="5" xfId="0" applyNumberFormat="1" applyFont="1" applyFill="1" applyBorder="1" applyAlignment="1">
      <alignment horizontal="center" vertical="top"/>
    </xf>
    <xf numFmtId="164" fontId="0" fillId="4" borderId="5" xfId="0" applyNumberFormat="1" applyFill="1" applyBorder="1" applyAlignment="1">
      <alignment horizontal="center" vertical="top"/>
    </xf>
    <xf numFmtId="164" fontId="0" fillId="0" borderId="12" xfId="1" applyNumberFormat="1" applyFont="1" applyFill="1" applyBorder="1" applyAlignment="1">
      <alignment horizontal="center" vertical="center"/>
    </xf>
    <xf numFmtId="164" fontId="0" fillId="0" borderId="9" xfId="0" applyNumberFormat="1" applyFont="1" applyFill="1" applyBorder="1" applyAlignment="1">
      <alignment horizontal="center" vertical="center"/>
    </xf>
    <xf numFmtId="0" fontId="0" fillId="5" borderId="12" xfId="0" applyFill="1" applyBorder="1" applyAlignment="1">
      <alignment vertical="center"/>
    </xf>
    <xf numFmtId="0" fontId="0" fillId="5" borderId="9" xfId="0" applyFill="1" applyBorder="1" applyAlignment="1">
      <alignment vertical="center"/>
    </xf>
    <xf numFmtId="0" fontId="6" fillId="0" borderId="8" xfId="0" applyFont="1" applyBorder="1"/>
    <xf numFmtId="164" fontId="6" fillId="3" borderId="1" xfId="1" applyNumberFormat="1" applyFont="1" applyFill="1" applyBorder="1" applyAlignment="1">
      <alignment horizontal="center" vertical="center"/>
    </xf>
    <xf numFmtId="164" fontId="6" fillId="3" borderId="1" xfId="0" applyNumberFormat="1" applyFont="1" applyFill="1" applyBorder="1" applyAlignment="1">
      <alignment horizontal="center" vertical="center"/>
    </xf>
    <xf numFmtId="164" fontId="6" fillId="4" borderId="5" xfId="1" applyNumberFormat="1" applyFont="1" applyFill="1" applyBorder="1" applyAlignment="1">
      <alignment horizontal="center" vertical="center"/>
    </xf>
    <xf numFmtId="164" fontId="6" fillId="4" borderId="1" xfId="0" applyNumberFormat="1" applyFont="1" applyFill="1" applyBorder="1" applyAlignment="1">
      <alignment horizontal="center" vertical="center"/>
    </xf>
    <xf numFmtId="164" fontId="6" fillId="4" borderId="1" xfId="1" applyNumberFormat="1" applyFont="1" applyFill="1" applyBorder="1" applyAlignment="1">
      <alignment horizontal="center" vertical="center"/>
    </xf>
    <xf numFmtId="164" fontId="6" fillId="4" borderId="1" xfId="0" applyNumberFormat="1" applyFont="1" applyFill="1" applyBorder="1" applyAlignment="1">
      <alignment horizontal="center"/>
    </xf>
    <xf numFmtId="0" fontId="6" fillId="0" borderId="2" xfId="0" applyFont="1" applyBorder="1"/>
    <xf numFmtId="164" fontId="6" fillId="3" borderId="1" xfId="0" applyNumberFormat="1" applyFont="1" applyFill="1" applyBorder="1" applyAlignment="1">
      <alignment horizontal="center" vertical="top"/>
    </xf>
    <xf numFmtId="164" fontId="6" fillId="0" borderId="5" xfId="0" applyNumberFormat="1" applyFont="1" applyBorder="1" applyAlignment="1">
      <alignment horizontal="center" vertical="top"/>
    </xf>
    <xf numFmtId="164" fontId="6" fillId="0" borderId="1" xfId="0" applyNumberFormat="1" applyFont="1" applyBorder="1" applyAlignment="1">
      <alignment horizontal="center" vertical="top"/>
    </xf>
    <xf numFmtId="164" fontId="6" fillId="7" borderId="1" xfId="0" applyNumberFormat="1" applyFont="1" applyFill="1" applyBorder="1" applyAlignment="1">
      <alignment horizontal="center" vertical="top"/>
    </xf>
    <xf numFmtId="0" fontId="7" fillId="0" borderId="0" xfId="0" applyFont="1" applyFill="1" applyBorder="1" applyAlignment="1">
      <alignment horizontal="left"/>
    </xf>
    <xf numFmtId="0" fontId="1" fillId="2" borderId="1" xfId="0" applyFont="1" applyFill="1" applyBorder="1" applyAlignment="1">
      <alignment horizontal="center"/>
    </xf>
    <xf numFmtId="164" fontId="10" fillId="2" borderId="1" xfId="0" applyNumberFormat="1" applyFont="1" applyFill="1" applyBorder="1"/>
    <xf numFmtId="164" fontId="10" fillId="2" borderId="1" xfId="1" applyNumberFormat="1" applyFont="1" applyFill="1" applyBorder="1"/>
    <xf numFmtId="0" fontId="9" fillId="2" borderId="1" xfId="0" applyFont="1" applyFill="1" applyBorder="1" applyAlignment="1">
      <alignment horizontal="left"/>
    </xf>
    <xf numFmtId="0" fontId="0" fillId="2" borderId="1" xfId="0" applyFill="1" applyBorder="1" applyAlignment="1">
      <alignment horizontal="center"/>
    </xf>
    <xf numFmtId="0" fontId="11" fillId="2" borderId="1" xfId="0" applyFont="1" applyFill="1" applyBorder="1" applyAlignment="1">
      <alignment horizontal="center"/>
    </xf>
    <xf numFmtId="0" fontId="17" fillId="0" borderId="20" xfId="0" applyFont="1" applyFill="1" applyBorder="1" applyAlignment="1">
      <alignment horizontal="center" vertical="center" wrapText="1"/>
    </xf>
    <xf numFmtId="0" fontId="0" fillId="2" borderId="12" xfId="0" applyFill="1" applyBorder="1"/>
    <xf numFmtId="0" fontId="0" fillId="2" borderId="0" xfId="0" applyFill="1" applyBorder="1"/>
    <xf numFmtId="0" fontId="5" fillId="2" borderId="0" xfId="0" applyFont="1" applyFill="1" applyBorder="1" applyAlignment="1"/>
    <xf numFmtId="0" fontId="0" fillId="2" borderId="9" xfId="0" applyFill="1" applyBorder="1"/>
    <xf numFmtId="0" fontId="0" fillId="0" borderId="2" xfId="0" applyBorder="1"/>
    <xf numFmtId="0" fontId="0" fillId="0" borderId="1" xfId="0" applyBorder="1" applyAlignment="1">
      <alignment wrapText="1"/>
    </xf>
    <xf numFmtId="0" fontId="1" fillId="8" borderId="1" xfId="0" applyFont="1" applyFill="1" applyBorder="1" applyAlignment="1">
      <alignment horizontal="left" vertical="top" wrapText="1"/>
    </xf>
    <xf numFmtId="0" fontId="0" fillId="0" borderId="1" xfId="0" applyBorder="1" applyAlignment="1">
      <alignment horizontal="center"/>
    </xf>
    <xf numFmtId="0" fontId="23" fillId="0" borderId="1" xfId="0" applyFont="1" applyBorder="1" applyAlignment="1">
      <alignment wrapText="1"/>
    </xf>
    <xf numFmtId="0" fontId="23" fillId="0" borderId="1" xfId="0" applyFont="1" applyBorder="1" applyAlignment="1">
      <alignment horizontal="center"/>
    </xf>
    <xf numFmtId="0" fontId="1" fillId="8" borderId="1" xfId="0" applyFont="1" applyFill="1" applyBorder="1" applyAlignment="1">
      <alignment horizontal="center" vertical="top" wrapText="1"/>
    </xf>
    <xf numFmtId="0" fontId="8" fillId="0" borderId="8" xfId="0" applyFont="1" applyFill="1" applyBorder="1"/>
    <xf numFmtId="0" fontId="9" fillId="0" borderId="0" xfId="0" applyFont="1" applyFill="1" applyBorder="1" applyAlignment="1">
      <alignment horizontal="left"/>
    </xf>
    <xf numFmtId="164" fontId="9" fillId="0" borderId="0" xfId="0" applyNumberFormat="1" applyFont="1" applyFill="1" applyBorder="1" applyAlignment="1">
      <alignment horizontal="center"/>
    </xf>
    <xf numFmtId="0" fontId="17" fillId="0" borderId="18" xfId="0" applyFont="1" applyFill="1" applyBorder="1" applyAlignment="1">
      <alignment horizontal="center" vertical="center" wrapText="1"/>
    </xf>
    <xf numFmtId="0" fontId="17" fillId="0" borderId="21" xfId="0" applyFont="1" applyFill="1" applyBorder="1" applyAlignment="1">
      <alignment horizontal="center" vertical="center" wrapText="1"/>
    </xf>
    <xf numFmtId="0" fontId="11" fillId="0" borderId="0" xfId="0" applyFont="1" applyFill="1" applyBorder="1"/>
    <xf numFmtId="164" fontId="10" fillId="0" borderId="0" xfId="1" applyNumberFormat="1" applyFont="1" applyFill="1" applyBorder="1"/>
    <xf numFmtId="164" fontId="0" fillId="0" borderId="0" xfId="0" applyNumberFormat="1" applyFill="1" applyBorder="1"/>
    <xf numFmtId="2" fontId="0" fillId="0" borderId="0" xfId="0" applyNumberFormat="1" applyFill="1" applyBorder="1"/>
    <xf numFmtId="0" fontId="0" fillId="2" borderId="1" xfId="0" applyFont="1" applyFill="1" applyBorder="1" applyAlignment="1">
      <alignment horizontal="center"/>
    </xf>
    <xf numFmtId="0" fontId="0" fillId="0" borderId="0" xfId="0" applyFont="1" applyFill="1" applyBorder="1"/>
    <xf numFmtId="164" fontId="0" fillId="0" borderId="0" xfId="0" applyNumberFormat="1" applyFont="1" applyFill="1" applyBorder="1"/>
    <xf numFmtId="2" fontId="0" fillId="0" borderId="0" xfId="0" applyNumberFormat="1" applyFont="1" applyFill="1" applyBorder="1"/>
    <xf numFmtId="0" fontId="24" fillId="0" borderId="1" xfId="0" applyFont="1" applyFill="1" applyBorder="1" applyAlignment="1">
      <alignment vertical="center"/>
    </xf>
    <xf numFmtId="0" fontId="24" fillId="0" borderId="7" xfId="0" applyFont="1" applyFill="1" applyBorder="1" applyAlignment="1">
      <alignment horizontal="left" vertical="center" wrapText="1"/>
    </xf>
    <xf numFmtId="0" fontId="24" fillId="0" borderId="1" xfId="0" applyFont="1" applyFill="1" applyBorder="1" applyAlignment="1">
      <alignment horizontal="left"/>
    </xf>
    <xf numFmtId="0" fontId="0" fillId="0" borderId="23" xfId="0" applyBorder="1" applyAlignment="1">
      <alignment horizontal="center" vertical="top" wrapText="1"/>
    </xf>
    <xf numFmtId="0" fontId="1" fillId="0" borderId="24" xfId="0" applyFont="1" applyBorder="1" applyAlignment="1">
      <alignment horizontal="center" vertical="top"/>
    </xf>
    <xf numFmtId="0" fontId="1" fillId="0" borderId="24" xfId="0" applyFont="1" applyBorder="1" applyAlignment="1">
      <alignment horizontal="center" vertical="top" wrapText="1"/>
    </xf>
    <xf numFmtId="0" fontId="1" fillId="0" borderId="25" xfId="0" applyFont="1" applyBorder="1" applyAlignment="1">
      <alignment horizontal="center" vertical="top" wrapText="1"/>
    </xf>
    <xf numFmtId="0" fontId="0" fillId="0" borderId="27" xfId="0" applyBorder="1"/>
    <xf numFmtId="0" fontId="0" fillId="0" borderId="29" xfId="0" applyBorder="1"/>
    <xf numFmtId="0" fontId="0" fillId="0" borderId="31" xfId="0" applyBorder="1"/>
    <xf numFmtId="0" fontId="0" fillId="0" borderId="32" xfId="0" applyBorder="1"/>
    <xf numFmtId="0" fontId="24" fillId="0" borderId="33" xfId="0" applyFont="1" applyFill="1" applyBorder="1" applyAlignment="1">
      <alignment horizontal="left" wrapText="1"/>
    </xf>
    <xf numFmtId="0" fontId="11" fillId="2" borderId="28" xfId="0" applyFont="1" applyFill="1" applyBorder="1"/>
    <xf numFmtId="0" fontId="11" fillId="2" borderId="29" xfId="0" applyFont="1" applyFill="1" applyBorder="1" applyAlignment="1">
      <alignment horizontal="center"/>
    </xf>
    <xf numFmtId="0" fontId="10" fillId="0" borderId="28" xfId="0" applyFont="1" applyFill="1" applyBorder="1" applyAlignment="1">
      <alignment horizontal="left" indent="2"/>
    </xf>
    <xf numFmtId="164" fontId="10" fillId="0" borderId="29" xfId="1" applyNumberFormat="1" applyFont="1" applyFill="1" applyBorder="1"/>
    <xf numFmtId="164" fontId="10" fillId="2" borderId="29" xfId="1" applyNumberFormat="1" applyFont="1" applyFill="1" applyBorder="1"/>
    <xf numFmtId="0" fontId="10" fillId="0" borderId="28" xfId="0" applyFont="1" applyFill="1" applyBorder="1" applyAlignment="1">
      <alignment horizontal="left" vertical="top" wrapText="1" indent="2"/>
    </xf>
    <xf numFmtId="0" fontId="8" fillId="0" borderId="28" xfId="0" applyFont="1" applyFill="1" applyBorder="1" applyAlignment="1">
      <alignment horizontal="left" indent="2"/>
    </xf>
    <xf numFmtId="0" fontId="11" fillId="2" borderId="28" xfId="0" applyFont="1" applyFill="1" applyBorder="1" applyAlignment="1">
      <alignment horizontal="left"/>
    </xf>
    <xf numFmtId="0" fontId="10" fillId="0" borderId="34" xfId="0" applyFont="1" applyFill="1" applyBorder="1" applyAlignment="1">
      <alignment horizontal="left" indent="2"/>
    </xf>
    <xf numFmtId="0" fontId="10" fillId="0" borderId="28" xfId="0" applyFont="1" applyFill="1" applyBorder="1"/>
    <xf numFmtId="0" fontId="11" fillId="2" borderId="30" xfId="0" applyFont="1" applyFill="1" applyBorder="1"/>
    <xf numFmtId="164" fontId="10" fillId="2" borderId="31" xfId="1" applyNumberFormat="1" applyFont="1" applyFill="1" applyBorder="1"/>
    <xf numFmtId="164" fontId="10" fillId="2" borderId="32" xfId="1" applyNumberFormat="1" applyFont="1" applyFill="1" applyBorder="1"/>
    <xf numFmtId="0" fontId="27" fillId="0" borderId="33" xfId="0" applyFont="1" applyFill="1" applyBorder="1" applyAlignment="1">
      <alignment horizontal="left" wrapText="1"/>
    </xf>
    <xf numFmtId="0" fontId="24" fillId="0" borderId="33" xfId="0" applyFont="1" applyFill="1" applyBorder="1" applyAlignment="1">
      <alignment wrapText="1"/>
    </xf>
    <xf numFmtId="0" fontId="17" fillId="0" borderId="40" xfId="0" applyFont="1" applyFill="1" applyBorder="1" applyAlignment="1">
      <alignment horizontal="center" vertical="center" wrapText="1"/>
    </xf>
    <xf numFmtId="0" fontId="10" fillId="2" borderId="29" xfId="0" applyFont="1" applyFill="1" applyBorder="1" applyAlignment="1">
      <alignment horizontal="center"/>
    </xf>
    <xf numFmtId="0" fontId="11" fillId="0" borderId="28" xfId="0" applyFont="1" applyFill="1" applyBorder="1"/>
    <xf numFmtId="0" fontId="1" fillId="2" borderId="41" xfId="0" applyFont="1" applyFill="1" applyBorder="1" applyAlignment="1"/>
    <xf numFmtId="0" fontId="0" fillId="2" borderId="29" xfId="0" applyFill="1" applyBorder="1" applyAlignment="1">
      <alignment horizontal="center"/>
    </xf>
    <xf numFmtId="0" fontId="0" fillId="0" borderId="41" xfId="0" applyFill="1" applyBorder="1"/>
    <xf numFmtId="0" fontId="1" fillId="0" borderId="41" xfId="0" applyFont="1" applyFill="1" applyBorder="1" applyAlignment="1"/>
    <xf numFmtId="0" fontId="1" fillId="0" borderId="41" xfId="0" applyFont="1" applyFill="1" applyBorder="1"/>
    <xf numFmtId="0" fontId="12" fillId="0" borderId="41" xfId="2" applyNumberFormat="1" applyFill="1" applyBorder="1"/>
    <xf numFmtId="0" fontId="0" fillId="0" borderId="35" xfId="0" applyFill="1" applyBorder="1"/>
    <xf numFmtId="0" fontId="0" fillId="0" borderId="28" xfId="0" applyFill="1" applyBorder="1"/>
    <xf numFmtId="0" fontId="0" fillId="0" borderId="30" xfId="0" applyFill="1" applyBorder="1"/>
    <xf numFmtId="0" fontId="0" fillId="2" borderId="29" xfId="0" applyFont="1" applyFill="1" applyBorder="1" applyAlignment="1">
      <alignment horizontal="center"/>
    </xf>
    <xf numFmtId="0" fontId="0" fillId="0" borderId="41" xfId="0" applyFont="1" applyFill="1" applyBorder="1"/>
    <xf numFmtId="0" fontId="1" fillId="2" borderId="41" xfId="0" applyFont="1" applyFill="1" applyBorder="1"/>
    <xf numFmtId="0" fontId="0" fillId="0" borderId="35" xfId="0" applyFont="1" applyFill="1" applyBorder="1"/>
    <xf numFmtId="0" fontId="0" fillId="0" borderId="28" xfId="0" applyFont="1" applyFill="1" applyBorder="1"/>
    <xf numFmtId="0" fontId="0" fillId="2" borderId="30" xfId="0" applyFont="1" applyFill="1" applyBorder="1"/>
    <xf numFmtId="0" fontId="17" fillId="0" borderId="33" xfId="0" applyFont="1" applyFill="1" applyBorder="1" applyAlignment="1">
      <alignment horizontal="left" wrapText="1"/>
    </xf>
    <xf numFmtId="0" fontId="11" fillId="0" borderId="28" xfId="0" applyFont="1" applyFill="1" applyBorder="1" applyAlignment="1">
      <alignment horizontal="left"/>
    </xf>
    <xf numFmtId="0" fontId="24" fillId="0" borderId="41" xfId="0" applyFont="1" applyFill="1" applyBorder="1" applyAlignment="1">
      <alignment horizontal="left" vertical="center" wrapText="1"/>
    </xf>
    <xf numFmtId="0" fontId="4" fillId="0" borderId="42" xfId="0" applyFont="1" applyFill="1" applyBorder="1" applyAlignment="1">
      <alignment vertical="center" wrapText="1"/>
    </xf>
    <xf numFmtId="0" fontId="9" fillId="0" borderId="28" xfId="0" applyFont="1" applyFill="1" applyBorder="1" applyAlignment="1">
      <alignment horizontal="left"/>
    </xf>
    <xf numFmtId="0" fontId="13" fillId="0" borderId="28" xfId="2" applyFont="1" applyFill="1" applyBorder="1" applyAlignment="1">
      <alignment horizontal="left"/>
    </xf>
    <xf numFmtId="0" fontId="9" fillId="3" borderId="28" xfId="0" applyFont="1" applyFill="1" applyBorder="1" applyAlignment="1">
      <alignment horizontal="left"/>
    </xf>
    <xf numFmtId="0" fontId="8" fillId="3" borderId="28" xfId="0" applyFont="1" applyFill="1" applyBorder="1" applyAlignment="1">
      <alignment horizontal="left" indent="4"/>
    </xf>
    <xf numFmtId="0" fontId="13" fillId="3" borderId="28" xfId="2" applyFont="1" applyFill="1" applyBorder="1" applyAlignment="1">
      <alignment horizontal="left" indent="4"/>
    </xf>
    <xf numFmtId="0" fontId="24" fillId="0" borderId="28" xfId="0" applyFont="1" applyFill="1" applyBorder="1" applyAlignment="1">
      <alignment horizontal="left"/>
    </xf>
    <xf numFmtId="0" fontId="9" fillId="2" borderId="28" xfId="0" applyFont="1" applyFill="1" applyBorder="1" applyAlignment="1">
      <alignment horizontal="left"/>
    </xf>
    <xf numFmtId="0" fontId="24" fillId="0" borderId="28" xfId="0" applyFont="1" applyFill="1" applyBorder="1" applyAlignment="1">
      <alignment vertical="center"/>
    </xf>
    <xf numFmtId="0" fontId="4" fillId="0" borderId="29" xfId="0" applyFont="1" applyFill="1" applyBorder="1" applyAlignment="1">
      <alignment vertical="center"/>
    </xf>
    <xf numFmtId="0" fontId="8" fillId="0" borderId="28" xfId="0" applyFont="1" applyFill="1" applyBorder="1" applyAlignment="1">
      <alignment horizontal="left"/>
    </xf>
    <xf numFmtId="0" fontId="8" fillId="0" borderId="34" xfId="0" applyFont="1" applyFill="1" applyBorder="1"/>
    <xf numFmtId="0" fontId="17" fillId="0" borderId="40" xfId="0" applyFont="1" applyFill="1" applyBorder="1" applyAlignment="1">
      <alignment horizontal="center" vertical="center" wrapText="1"/>
    </xf>
    <xf numFmtId="164" fontId="0" fillId="0" borderId="1" xfId="0" applyNumberFormat="1" applyFill="1" applyBorder="1" applyAlignment="1">
      <alignment horizontal="center"/>
    </xf>
    <xf numFmtId="0" fontId="19" fillId="0" borderId="1" xfId="0" applyFont="1" applyFill="1" applyBorder="1"/>
    <xf numFmtId="0" fontId="19" fillId="0" borderId="1" xfId="0" applyFont="1" applyFill="1" applyBorder="1" applyAlignment="1">
      <alignment horizontal="center"/>
    </xf>
    <xf numFmtId="0" fontId="10" fillId="0" borderId="28" xfId="0" applyFont="1" applyFill="1" applyBorder="1" applyAlignment="1">
      <alignment horizontal="left"/>
    </xf>
    <xf numFmtId="0" fontId="0" fillId="11" borderId="26" xfId="0" applyFill="1" applyBorder="1"/>
    <xf numFmtId="0" fontId="3" fillId="11" borderId="28" xfId="0" applyFont="1" applyFill="1" applyBorder="1"/>
    <xf numFmtId="0" fontId="0" fillId="11" borderId="28" xfId="0" applyFill="1" applyBorder="1"/>
    <xf numFmtId="0" fontId="0" fillId="11" borderId="30" xfId="0" applyFill="1" applyBorder="1"/>
    <xf numFmtId="0" fontId="0" fillId="11" borderId="18" xfId="0" applyFill="1" applyBorder="1"/>
    <xf numFmtId="0" fontId="0" fillId="11" borderId="21" xfId="0" applyFill="1" applyBorder="1"/>
    <xf numFmtId="0" fontId="0" fillId="11" borderId="17" xfId="0" applyFill="1" applyBorder="1"/>
    <xf numFmtId="0" fontId="0" fillId="11" borderId="35" xfId="0" applyFill="1" applyBorder="1"/>
    <xf numFmtId="0" fontId="0" fillId="11" borderId="37" xfId="0" applyFill="1" applyBorder="1"/>
    <xf numFmtId="0" fontId="0" fillId="11" borderId="38" xfId="0" applyFill="1" applyBorder="1"/>
    <xf numFmtId="0" fontId="0" fillId="11" borderId="39" xfId="0" applyFill="1" applyBorder="1"/>
    <xf numFmtId="0" fontId="0" fillId="11" borderId="36" xfId="0" applyFill="1" applyBorder="1"/>
    <xf numFmtId="0" fontId="0" fillId="11" borderId="0" xfId="0" applyFill="1" applyBorder="1"/>
    <xf numFmtId="164" fontId="0" fillId="11" borderId="0" xfId="0" applyNumberFormat="1" applyFill="1" applyBorder="1" applyAlignment="1">
      <alignment horizontal="right"/>
    </xf>
    <xf numFmtId="0" fontId="0" fillId="11" borderId="18" xfId="0" applyFont="1" applyFill="1" applyBorder="1"/>
    <xf numFmtId="0" fontId="31" fillId="10" borderId="18" xfId="0" applyFont="1" applyFill="1" applyBorder="1" applyAlignment="1">
      <alignment horizontal="center" vertical="center" wrapText="1"/>
    </xf>
    <xf numFmtId="0" fontId="32" fillId="10" borderId="18" xfId="0" applyFont="1" applyFill="1" applyBorder="1"/>
    <xf numFmtId="0" fontId="33" fillId="10" borderId="0" xfId="0" applyFont="1" applyFill="1" applyBorder="1" applyAlignment="1">
      <alignment vertical="center" wrapText="1"/>
    </xf>
    <xf numFmtId="0" fontId="32" fillId="10" borderId="0" xfId="0" applyFont="1" applyFill="1" applyBorder="1"/>
    <xf numFmtId="166" fontId="34" fillId="10" borderId="0" xfId="0" applyNumberFormat="1" applyFont="1" applyFill="1" applyBorder="1" applyAlignment="1">
      <alignment horizontal="center"/>
    </xf>
    <xf numFmtId="166" fontId="35" fillId="10" borderId="0" xfId="0" applyNumberFormat="1" applyFont="1" applyFill="1" applyBorder="1" applyAlignment="1">
      <alignment horizontal="center" vertical="center"/>
    </xf>
    <xf numFmtId="166" fontId="36" fillId="10" borderId="0" xfId="0" applyNumberFormat="1" applyFont="1" applyFill="1" applyBorder="1" applyAlignment="1">
      <alignment horizontal="center" vertical="center"/>
    </xf>
    <xf numFmtId="0" fontId="33" fillId="10" borderId="0" xfId="0" applyFont="1" applyFill="1" applyBorder="1" applyAlignment="1">
      <alignment vertical="center"/>
    </xf>
    <xf numFmtId="164" fontId="34" fillId="10" borderId="0" xfId="0" applyNumberFormat="1" applyFont="1" applyFill="1" applyBorder="1" applyAlignment="1">
      <alignment horizontal="center" vertical="center"/>
    </xf>
    <xf numFmtId="164" fontId="34" fillId="10" borderId="0" xfId="0" applyNumberFormat="1" applyFont="1" applyFill="1" applyBorder="1" applyAlignment="1">
      <alignment horizontal="center" wrapText="1"/>
    </xf>
    <xf numFmtId="164" fontId="35" fillId="10" borderId="38" xfId="0" applyNumberFormat="1" applyFont="1" applyFill="1" applyBorder="1" applyAlignment="1">
      <alignment horizontal="center"/>
    </xf>
    <xf numFmtId="0" fontId="32" fillId="10" borderId="38" xfId="0" applyFont="1" applyFill="1" applyBorder="1"/>
    <xf numFmtId="0" fontId="30" fillId="0" borderId="0" xfId="0" applyFont="1"/>
    <xf numFmtId="0" fontId="30" fillId="0" borderId="0" xfId="0" applyFont="1" applyFill="1" applyBorder="1"/>
    <xf numFmtId="164" fontId="30" fillId="0" borderId="0" xfId="0" applyNumberFormat="1" applyFont="1" applyFill="1" applyBorder="1"/>
    <xf numFmtId="0" fontId="30" fillId="0" borderId="0" xfId="0" applyFont="1" applyBorder="1"/>
    <xf numFmtId="0" fontId="37" fillId="0" borderId="0" xfId="0" applyFont="1"/>
    <xf numFmtId="0" fontId="6" fillId="2" borderId="41" xfId="0" applyFont="1" applyFill="1" applyBorder="1"/>
    <xf numFmtId="0" fontId="7" fillId="2" borderId="1" xfId="0" applyFont="1" applyFill="1" applyBorder="1" applyAlignment="1">
      <alignment horizontal="center"/>
    </xf>
    <xf numFmtId="0" fontId="7" fillId="2" borderId="29" xfId="0" applyFont="1" applyFill="1" applyBorder="1" applyAlignment="1">
      <alignment horizontal="center"/>
    </xf>
    <xf numFmtId="0" fontId="7" fillId="0" borderId="28" xfId="0" applyFont="1" applyFill="1" applyBorder="1" applyAlignment="1">
      <alignment horizontal="left"/>
    </xf>
    <xf numFmtId="164" fontId="6" fillId="0" borderId="1" xfId="1" applyNumberFormat="1" applyFont="1" applyFill="1" applyBorder="1" applyAlignment="1">
      <alignment horizontal="right"/>
    </xf>
    <xf numFmtId="164" fontId="6" fillId="0" borderId="29" xfId="1" applyNumberFormat="1" applyFont="1" applyFill="1" applyBorder="1" applyAlignment="1">
      <alignment horizontal="right"/>
    </xf>
    <xf numFmtId="0" fontId="29" fillId="0" borderId="28" xfId="0" applyFont="1" applyFill="1" applyBorder="1" applyAlignment="1">
      <alignment horizontal="left" indent="2"/>
    </xf>
    <xf numFmtId="0" fontId="6" fillId="0" borderId="28" xfId="0" applyFont="1" applyFill="1" applyBorder="1" applyAlignment="1">
      <alignment horizontal="left" indent="2"/>
    </xf>
    <xf numFmtId="0" fontId="7" fillId="0" borderId="28" xfId="0" applyFont="1" applyFill="1" applyBorder="1"/>
    <xf numFmtId="0" fontId="0" fillId="0" borderId="1" xfId="0" applyFill="1" applyBorder="1" applyAlignment="1">
      <alignment horizontal="center"/>
    </xf>
    <xf numFmtId="0" fontId="17" fillId="0" borderId="18" xfId="0" applyFont="1" applyFill="1" applyBorder="1" applyAlignment="1">
      <alignment horizontal="center" vertical="center" wrapText="1"/>
    </xf>
    <xf numFmtId="0" fontId="17" fillId="0" borderId="40" xfId="0" applyFont="1" applyFill="1" applyBorder="1" applyAlignment="1">
      <alignment horizontal="center" vertical="center" wrapText="1"/>
    </xf>
    <xf numFmtId="0" fontId="6" fillId="10" borderId="1" xfId="0" applyFont="1" applyFill="1" applyBorder="1" applyAlignment="1">
      <alignment horizontal="center"/>
    </xf>
    <xf numFmtId="0" fontId="6" fillId="10" borderId="1" xfId="0" applyFont="1" applyFill="1" applyBorder="1" applyAlignment="1"/>
    <xf numFmtId="0" fontId="6" fillId="12" borderId="1" xfId="0" applyFont="1" applyFill="1" applyBorder="1" applyAlignment="1"/>
    <xf numFmtId="0" fontId="10" fillId="0" borderId="1" xfId="0" applyFont="1" applyFill="1" applyBorder="1" applyAlignment="1">
      <alignment horizontal="left"/>
    </xf>
    <xf numFmtId="0" fontId="6" fillId="12" borderId="1" xfId="0" applyFont="1" applyFill="1" applyBorder="1" applyAlignment="1">
      <alignment horizontal="center"/>
    </xf>
    <xf numFmtId="9" fontId="6" fillId="3" borderId="5" xfId="0" applyNumberFormat="1" applyFont="1" applyFill="1" applyBorder="1" applyAlignment="1">
      <alignment horizontal="center"/>
    </xf>
    <xf numFmtId="0" fontId="40" fillId="13" borderId="28" xfId="0" applyFont="1" applyFill="1" applyBorder="1" applyAlignment="1">
      <alignment horizontal="left"/>
    </xf>
    <xf numFmtId="0" fontId="6" fillId="0" borderId="0" xfId="0" applyFont="1" applyFill="1"/>
    <xf numFmtId="0" fontId="6" fillId="9" borderId="0" xfId="0" applyFont="1" applyFill="1"/>
    <xf numFmtId="0" fontId="6" fillId="14" borderId="7" xfId="0" applyFont="1" applyFill="1" applyBorder="1" applyAlignment="1"/>
    <xf numFmtId="0" fontId="6" fillId="0" borderId="0" xfId="0" applyFont="1" applyFill="1" applyBorder="1" applyAlignment="1">
      <alignment horizontal="left"/>
    </xf>
    <xf numFmtId="1" fontId="6" fillId="0" borderId="0" xfId="0" applyNumberFormat="1" applyFont="1" applyFill="1" applyBorder="1" applyAlignment="1">
      <alignment horizontal="center" vertical="top" wrapText="1"/>
    </xf>
    <xf numFmtId="0" fontId="20" fillId="0" borderId="1" xfId="0" applyFont="1" applyFill="1" applyBorder="1" applyAlignment="1">
      <alignment horizontal="center" vertical="center" wrapText="1"/>
    </xf>
    <xf numFmtId="0" fontId="6" fillId="13" borderId="1" xfId="0" applyFont="1" applyFill="1" applyBorder="1" applyAlignment="1">
      <alignment horizontal="center"/>
    </xf>
    <xf numFmtId="0" fontId="6" fillId="0" borderId="0" xfId="0" applyFont="1" applyFill="1" applyBorder="1" applyAlignment="1"/>
    <xf numFmtId="1" fontId="6" fillId="0" borderId="0" xfId="0" applyNumberFormat="1" applyFont="1" applyFill="1" applyBorder="1" applyAlignment="1">
      <alignment horizontal="center"/>
    </xf>
    <xf numFmtId="0" fontId="7" fillId="0" borderId="1" xfId="0" applyFont="1" applyFill="1" applyBorder="1" applyAlignment="1"/>
    <xf numFmtId="1" fontId="7" fillId="0" borderId="1" xfId="0" applyNumberFormat="1" applyFont="1" applyFill="1" applyBorder="1" applyAlignment="1">
      <alignment horizontal="center"/>
    </xf>
    <xf numFmtId="0" fontId="6" fillId="3" borderId="2" xfId="0" applyFont="1" applyFill="1" applyBorder="1" applyAlignment="1">
      <alignment wrapText="1"/>
    </xf>
    <xf numFmtId="0" fontId="7" fillId="0" borderId="31" xfId="0" applyFont="1" applyFill="1" applyBorder="1" applyAlignment="1">
      <alignment vertical="center" wrapText="1"/>
    </xf>
    <xf numFmtId="0" fontId="7" fillId="0" borderId="31" xfId="0" applyFont="1" applyFill="1" applyBorder="1" applyAlignment="1">
      <alignment horizontal="center" vertical="center" wrapText="1"/>
    </xf>
    <xf numFmtId="0" fontId="6" fillId="14" borderId="6" xfId="0" applyFont="1" applyFill="1" applyBorder="1" applyAlignment="1">
      <alignment wrapText="1"/>
    </xf>
    <xf numFmtId="0" fontId="6" fillId="14" borderId="6" xfId="0" applyFont="1" applyFill="1" applyBorder="1" applyAlignment="1">
      <alignment horizontal="center" wrapText="1"/>
    </xf>
    <xf numFmtId="165" fontId="6" fillId="0" borderId="1" xfId="0" applyNumberFormat="1" applyFont="1" applyFill="1" applyBorder="1" applyAlignment="1">
      <alignment horizontal="center"/>
    </xf>
    <xf numFmtId="165" fontId="7" fillId="0" borderId="1" xfId="0" applyNumberFormat="1" applyFont="1" applyFill="1" applyBorder="1" applyAlignment="1">
      <alignment horizontal="center"/>
    </xf>
    <xf numFmtId="0" fontId="6" fillId="14" borderId="0" xfId="0" applyFont="1" applyFill="1" applyBorder="1" applyAlignment="1"/>
    <xf numFmtId="0" fontId="6" fillId="9" borderId="0" xfId="0" applyFont="1" applyFill="1" applyBorder="1"/>
    <xf numFmtId="0" fontId="6" fillId="3" borderId="7" xfId="0" applyFont="1" applyFill="1" applyBorder="1" applyAlignment="1">
      <alignment horizontal="left" indent="10"/>
    </xf>
    <xf numFmtId="164" fontId="11" fillId="2" borderId="31" xfId="1" applyNumberFormat="1" applyFont="1" applyFill="1" applyBorder="1"/>
    <xf numFmtId="164" fontId="11" fillId="2" borderId="32" xfId="1" applyNumberFormat="1" applyFont="1" applyFill="1" applyBorder="1"/>
    <xf numFmtId="9" fontId="41" fillId="0" borderId="2" xfId="3" applyFont="1" applyFill="1" applyBorder="1" applyAlignment="1">
      <alignment horizontal="center"/>
    </xf>
    <xf numFmtId="9" fontId="41" fillId="0" borderId="1" xfId="3" applyFont="1" applyFill="1" applyBorder="1" applyAlignment="1">
      <alignment horizontal="center"/>
    </xf>
    <xf numFmtId="9" fontId="41" fillId="0" borderId="1" xfId="3" applyNumberFormat="1" applyFont="1" applyFill="1" applyBorder="1" applyAlignment="1">
      <alignment horizontal="center"/>
    </xf>
    <xf numFmtId="9" fontId="41" fillId="0" borderId="6" xfId="3" applyNumberFormat="1" applyFont="1" applyFill="1" applyBorder="1" applyAlignment="1">
      <alignment horizontal="center"/>
    </xf>
    <xf numFmtId="0" fontId="43" fillId="0" borderId="1" xfId="0" applyFont="1" applyFill="1" applyBorder="1" applyAlignment="1">
      <alignment horizontal="center"/>
    </xf>
    <xf numFmtId="0" fontId="1" fillId="0" borderId="1" xfId="0" applyFont="1" applyFill="1" applyBorder="1" applyAlignment="1">
      <alignment horizontal="left" vertical="top"/>
    </xf>
    <xf numFmtId="0" fontId="7" fillId="0" borderId="1" xfId="0" applyFont="1" applyFill="1" applyBorder="1" applyAlignment="1">
      <alignment horizontal="left"/>
    </xf>
    <xf numFmtId="0" fontId="1" fillId="0" borderId="1" xfId="0" applyFont="1" applyFill="1" applyBorder="1" applyAlignment="1">
      <alignment horizontal="left"/>
    </xf>
    <xf numFmtId="0" fontId="18" fillId="0" borderId="1" xfId="0" applyFont="1" applyFill="1" applyBorder="1" applyAlignment="1">
      <alignment horizontal="center"/>
    </xf>
    <xf numFmtId="0" fontId="5" fillId="0" borderId="35" xfId="0" applyFont="1" applyFill="1" applyBorder="1"/>
    <xf numFmtId="164" fontId="5" fillId="0" borderId="0" xfId="0" applyNumberFormat="1" applyFont="1" applyFill="1" applyBorder="1" applyAlignment="1">
      <alignment horizontal="center" vertical="center"/>
    </xf>
    <xf numFmtId="0" fontId="30" fillId="0" borderId="0" xfId="0" applyFont="1" applyFill="1"/>
    <xf numFmtId="0" fontId="6" fillId="0" borderId="35" xfId="0" applyFont="1" applyFill="1" applyBorder="1" applyAlignment="1">
      <alignment horizontal="left" vertical="center"/>
    </xf>
    <xf numFmtId="167" fontId="6" fillId="0" borderId="0" xfId="1" applyNumberFormat="1" applyFont="1" applyFill="1" applyBorder="1" applyAlignment="1">
      <alignment horizontal="center" vertical="center"/>
    </xf>
    <xf numFmtId="0" fontId="6" fillId="0" borderId="36" xfId="0" applyFont="1" applyFill="1" applyBorder="1"/>
    <xf numFmtId="0" fontId="29" fillId="0" borderId="35" xfId="0" applyFont="1" applyFill="1" applyBorder="1" applyAlignment="1">
      <alignment horizontal="left" vertical="center" wrapText="1"/>
    </xf>
    <xf numFmtId="164" fontId="29" fillId="0" borderId="13" xfId="0" applyNumberFormat="1" applyFont="1" applyFill="1" applyBorder="1" applyAlignment="1">
      <alignment horizontal="center" wrapText="1"/>
    </xf>
    <xf numFmtId="164" fontId="29" fillId="0" borderId="0" xfId="0" applyNumberFormat="1" applyFont="1" applyFill="1" applyBorder="1" applyAlignment="1">
      <alignment horizontal="center" wrapText="1"/>
    </xf>
    <xf numFmtId="0" fontId="6" fillId="0" borderId="35" xfId="0" applyFont="1" applyFill="1" applyBorder="1"/>
    <xf numFmtId="0" fontId="6" fillId="0" borderId="0" xfId="0" applyFont="1" applyFill="1" applyBorder="1"/>
    <xf numFmtId="164" fontId="29" fillId="0" borderId="35" xfId="0" applyNumberFormat="1" applyFont="1" applyFill="1" applyBorder="1" applyAlignment="1">
      <alignment horizontal="left"/>
    </xf>
    <xf numFmtId="164" fontId="29" fillId="0" borderId="36" xfId="0" applyNumberFormat="1" applyFont="1" applyFill="1" applyBorder="1" applyAlignment="1">
      <alignment horizontal="center" wrapText="1"/>
    </xf>
    <xf numFmtId="164" fontId="6" fillId="0" borderId="0" xfId="0" applyNumberFormat="1" applyFont="1" applyFill="1" applyBorder="1" applyAlignment="1">
      <alignment horizontal="center" vertical="center"/>
    </xf>
    <xf numFmtId="164" fontId="6" fillId="0" borderId="5" xfId="1" applyNumberFormat="1" applyFont="1" applyFill="1" applyBorder="1" applyAlignment="1">
      <alignment horizontal="center"/>
    </xf>
    <xf numFmtId="164" fontId="29" fillId="0" borderId="5" xfId="1" applyNumberFormat="1" applyFont="1" applyFill="1" applyBorder="1" applyAlignment="1">
      <alignment horizontal="center"/>
    </xf>
    <xf numFmtId="164" fontId="29" fillId="0" borderId="5" xfId="0" applyNumberFormat="1" applyFont="1" applyFill="1" applyBorder="1" applyAlignment="1">
      <alignment horizontal="center"/>
    </xf>
    <xf numFmtId="164" fontId="6" fillId="0" borderId="5" xfId="0" applyNumberFormat="1" applyFont="1" applyFill="1" applyBorder="1" applyAlignment="1">
      <alignment horizontal="center"/>
    </xf>
    <xf numFmtId="164" fontId="6" fillId="0" borderId="43" xfId="0" applyNumberFormat="1" applyFont="1" applyFill="1" applyBorder="1" applyAlignment="1">
      <alignment horizontal="center"/>
    </xf>
    <xf numFmtId="0" fontId="7" fillId="0" borderId="0" xfId="0" applyFont="1" applyFill="1"/>
    <xf numFmtId="164" fontId="6" fillId="0" borderId="0" xfId="0" applyNumberFormat="1" applyFont="1" applyFill="1"/>
    <xf numFmtId="164" fontId="6" fillId="0" borderId="13" xfId="0" applyNumberFormat="1" applyFont="1" applyFill="1" applyBorder="1"/>
    <xf numFmtId="165" fontId="44" fillId="0" borderId="0" xfId="0" applyNumberFormat="1" applyFont="1" applyFill="1" applyBorder="1" applyAlignment="1">
      <alignment horizontal="center"/>
    </xf>
    <xf numFmtId="0" fontId="5" fillId="0" borderId="14" xfId="0" applyFont="1" applyFill="1" applyBorder="1"/>
    <xf numFmtId="164" fontId="7" fillId="0" borderId="0" xfId="0" applyNumberFormat="1" applyFont="1" applyFill="1"/>
    <xf numFmtId="164" fontId="46" fillId="0" borderId="1" xfId="1" applyNumberFormat="1" applyFont="1" applyFill="1" applyBorder="1"/>
    <xf numFmtId="164" fontId="46" fillId="2" borderId="1" xfId="0" applyNumberFormat="1" applyFont="1" applyFill="1" applyBorder="1"/>
    <xf numFmtId="164" fontId="46" fillId="0" borderId="1" xfId="0" applyNumberFormat="1" applyFont="1" applyFill="1" applyBorder="1"/>
    <xf numFmtId="164" fontId="46" fillId="2" borderId="1" xfId="1" applyNumberFormat="1" applyFont="1" applyFill="1" applyBorder="1"/>
    <xf numFmtId="164" fontId="46" fillId="2" borderId="31" xfId="1" applyNumberFormat="1" applyFont="1" applyFill="1" applyBorder="1"/>
    <xf numFmtId="164" fontId="47" fillId="0" borderId="1" xfId="0" applyNumberFormat="1" applyFont="1" applyFill="1" applyBorder="1" applyAlignment="1">
      <alignment horizontal="center"/>
    </xf>
    <xf numFmtId="0" fontId="47" fillId="0" borderId="1" xfId="0" applyFont="1" applyFill="1" applyBorder="1" applyAlignment="1">
      <alignment horizontal="center"/>
    </xf>
    <xf numFmtId="0" fontId="7" fillId="2" borderId="44" xfId="0" applyFont="1" applyFill="1" applyBorder="1" applyAlignment="1">
      <alignment vertical="center" wrapText="1"/>
    </xf>
    <xf numFmtId="0" fontId="7" fillId="0" borderId="47" xfId="0" applyFont="1" applyFill="1" applyBorder="1" applyAlignment="1">
      <alignment horizontal="center" vertical="center"/>
    </xf>
    <xf numFmtId="0" fontId="7" fillId="0" borderId="27" xfId="0" applyFont="1" applyFill="1" applyBorder="1" applyAlignment="1">
      <alignment horizontal="center" vertical="center"/>
    </xf>
    <xf numFmtId="164" fontId="8" fillId="0" borderId="1" xfId="0" applyNumberFormat="1" applyFont="1" applyFill="1" applyBorder="1" applyAlignment="1"/>
    <xf numFmtId="164" fontId="8" fillId="3" borderId="1" xfId="0" applyNumberFormat="1" applyFont="1" applyFill="1" applyBorder="1" applyAlignment="1"/>
    <xf numFmtId="166" fontId="9" fillId="2" borderId="1" xfId="0" applyNumberFormat="1" applyFont="1" applyFill="1" applyBorder="1" applyAlignment="1">
      <alignment vertical="center"/>
    </xf>
    <xf numFmtId="164" fontId="8" fillId="0" borderId="1" xfId="0" applyNumberFormat="1" applyFont="1" applyFill="1" applyBorder="1" applyAlignment="1">
      <alignment vertical="center"/>
    </xf>
    <xf numFmtId="164" fontId="8" fillId="0" borderId="1" xfId="0" applyNumberFormat="1" applyFont="1" applyFill="1" applyBorder="1" applyAlignment="1">
      <alignment wrapText="1"/>
    </xf>
    <xf numFmtId="164" fontId="24" fillId="0" borderId="31" xfId="0" applyNumberFormat="1" applyFont="1" applyFill="1" applyBorder="1" applyAlignment="1"/>
    <xf numFmtId="164" fontId="8" fillId="0" borderId="29" xfId="0" applyNumberFormat="1" applyFont="1" applyFill="1" applyBorder="1" applyAlignment="1"/>
    <xf numFmtId="164" fontId="8" fillId="3" borderId="29" xfId="0" applyNumberFormat="1" applyFont="1" applyFill="1" applyBorder="1" applyAlignment="1"/>
    <xf numFmtId="166" fontId="9" fillId="2" borderId="29" xfId="0" applyNumberFormat="1" applyFont="1" applyFill="1" applyBorder="1" applyAlignment="1">
      <alignment vertical="center"/>
    </xf>
    <xf numFmtId="164" fontId="8" fillId="0" borderId="29" xfId="0" applyNumberFormat="1" applyFont="1" applyFill="1" applyBorder="1" applyAlignment="1">
      <alignment vertical="center"/>
    </xf>
    <xf numFmtId="164" fontId="8" fillId="0" borderId="29" xfId="0" applyNumberFormat="1" applyFont="1" applyFill="1" applyBorder="1" applyAlignment="1">
      <alignment wrapText="1"/>
    </xf>
    <xf numFmtId="164" fontId="49" fillId="0" borderId="29" xfId="0" applyNumberFormat="1" applyFont="1" applyFill="1" applyBorder="1" applyAlignment="1">
      <alignment vertical="center"/>
    </xf>
    <xf numFmtId="0" fontId="43" fillId="3" borderId="1" xfId="0" applyFont="1" applyFill="1" applyBorder="1" applyAlignment="1">
      <alignment horizontal="center"/>
    </xf>
    <xf numFmtId="0" fontId="43" fillId="10" borderId="1" xfId="0" applyFont="1" applyFill="1" applyBorder="1" applyAlignment="1">
      <alignment horizontal="center"/>
    </xf>
    <xf numFmtId="0" fontId="43" fillId="12" borderId="1" xfId="0" applyFont="1" applyFill="1" applyBorder="1" applyAlignment="1">
      <alignment horizontal="center"/>
    </xf>
    <xf numFmtId="0" fontId="43" fillId="14" borderId="1" xfId="0" applyFont="1" applyFill="1" applyBorder="1" applyAlignment="1">
      <alignment horizontal="center"/>
    </xf>
    <xf numFmtId="0" fontId="12" fillId="0" borderId="28" xfId="2" applyFill="1" applyBorder="1" applyAlignment="1">
      <alignment horizontal="left" indent="4"/>
    </xf>
    <xf numFmtId="0" fontId="7" fillId="2" borderId="30" xfId="0" applyFont="1" applyFill="1" applyBorder="1"/>
    <xf numFmtId="165" fontId="6" fillId="3" borderId="2" xfId="0" applyNumberFormat="1" applyFont="1" applyFill="1" applyBorder="1" applyAlignment="1">
      <alignment horizontal="center"/>
    </xf>
    <xf numFmtId="164" fontId="1" fillId="2" borderId="41" xfId="0" applyNumberFormat="1" applyFont="1" applyFill="1" applyBorder="1" applyAlignment="1"/>
    <xf numFmtId="164" fontId="6" fillId="0" borderId="29" xfId="1" applyNumberFormat="1" applyFont="1" applyFill="1" applyBorder="1" applyAlignment="1">
      <alignment horizontal="center"/>
    </xf>
    <xf numFmtId="164" fontId="6" fillId="0" borderId="29" xfId="0" applyNumberFormat="1" applyFont="1" applyFill="1" applyBorder="1" applyAlignment="1">
      <alignment horizontal="center"/>
    </xf>
    <xf numFmtId="164" fontId="6" fillId="0" borderId="32" xfId="0" applyNumberFormat="1" applyFont="1" applyFill="1" applyBorder="1" applyAlignment="1">
      <alignment horizontal="center"/>
    </xf>
    <xf numFmtId="8" fontId="5" fillId="0" borderId="16" xfId="0" applyNumberFormat="1" applyFont="1" applyFill="1" applyBorder="1" applyAlignment="1">
      <alignment horizontal="center"/>
    </xf>
    <xf numFmtId="0" fontId="11" fillId="0" borderId="28" xfId="0" applyFont="1" applyFill="1" applyBorder="1" applyAlignment="1">
      <alignment horizontal="left" wrapText="1"/>
    </xf>
    <xf numFmtId="0" fontId="8" fillId="0" borderId="1" xfId="0" applyFont="1" applyFill="1" applyBorder="1" applyAlignment="1">
      <alignment horizontal="left" vertical="top" wrapText="1"/>
    </xf>
    <xf numFmtId="0" fontId="9" fillId="0" borderId="28" xfId="0" applyFont="1" applyFill="1" applyBorder="1" applyAlignment="1">
      <alignment horizontal="left" vertical="top"/>
    </xf>
    <xf numFmtId="0" fontId="9" fillId="0" borderId="1" xfId="0" applyFont="1" applyFill="1" applyBorder="1" applyAlignment="1">
      <alignment vertical="center"/>
    </xf>
    <xf numFmtId="0" fontId="10" fillId="0" borderId="28" xfId="0" applyFont="1" applyFill="1" applyBorder="1" applyAlignment="1">
      <alignment horizontal="left" indent="3"/>
    </xf>
    <xf numFmtId="0" fontId="10" fillId="0" borderId="1" xfId="0" applyFont="1" applyFill="1" applyBorder="1" applyAlignment="1">
      <alignment horizontal="left" indent="3"/>
    </xf>
    <xf numFmtId="164" fontId="8" fillId="0" borderId="42" xfId="0" applyNumberFormat="1" applyFont="1" applyFill="1" applyBorder="1" applyAlignment="1">
      <alignment vertical="center"/>
    </xf>
    <xf numFmtId="0" fontId="24" fillId="0" borderId="51" xfId="0" applyFont="1" applyFill="1" applyBorder="1" applyAlignment="1">
      <alignment horizontal="left"/>
    </xf>
    <xf numFmtId="164" fontId="8" fillId="0" borderId="5" xfId="0" applyNumberFormat="1" applyFont="1" applyFill="1" applyBorder="1" applyAlignment="1">
      <alignment vertical="center"/>
    </xf>
    <xf numFmtId="0" fontId="24" fillId="0" borderId="52" xfId="0" applyFont="1" applyFill="1" applyBorder="1" applyAlignment="1">
      <alignment horizontal="left"/>
    </xf>
    <xf numFmtId="0" fontId="10" fillId="0" borderId="50" xfId="0" applyFont="1" applyFill="1" applyBorder="1" applyAlignment="1">
      <alignment horizontal="left" indent="2"/>
    </xf>
    <xf numFmtId="0" fontId="10" fillId="0" borderId="6" xfId="0" applyFont="1" applyFill="1" applyBorder="1" applyAlignment="1">
      <alignment horizontal="left" indent="2"/>
    </xf>
    <xf numFmtId="0" fontId="51" fillId="3" borderId="28" xfId="0" applyFont="1" applyFill="1" applyBorder="1" applyAlignment="1">
      <alignment horizontal="left" vertical="top" wrapText="1" indent="4"/>
    </xf>
    <xf numFmtId="164" fontId="51" fillId="3" borderId="1" xfId="0" applyNumberFormat="1" applyFont="1" applyFill="1" applyBorder="1" applyAlignment="1"/>
    <xf numFmtId="164" fontId="24" fillId="0" borderId="1" xfId="0" applyNumberFormat="1" applyFont="1" applyFill="1" applyBorder="1" applyAlignment="1">
      <alignment vertical="center"/>
    </xf>
    <xf numFmtId="164" fontId="3" fillId="0" borderId="1" xfId="0" applyNumberFormat="1" applyFont="1" applyFill="1" applyBorder="1" applyAlignment="1">
      <alignment vertical="center"/>
    </xf>
    <xf numFmtId="164" fontId="24" fillId="0" borderId="29" xfId="0" applyNumberFormat="1" applyFont="1" applyFill="1" applyBorder="1" applyAlignment="1">
      <alignment vertical="center"/>
    </xf>
    <xf numFmtId="0" fontId="10" fillId="0" borderId="5" xfId="0" applyFont="1" applyFill="1" applyBorder="1" applyAlignment="1">
      <alignment horizontal="left"/>
    </xf>
    <xf numFmtId="0" fontId="10" fillId="0" borderId="28" xfId="0" applyFont="1" applyFill="1" applyBorder="1" applyAlignment="1">
      <alignment horizontal="left" vertical="top"/>
    </xf>
    <xf numFmtId="0" fontId="10" fillId="0" borderId="49" xfId="0" applyFont="1" applyFill="1" applyBorder="1"/>
    <xf numFmtId="164" fontId="6" fillId="15" borderId="5" xfId="1" applyNumberFormat="1" applyFont="1" applyFill="1" applyBorder="1" applyAlignment="1">
      <alignment horizontal="center"/>
    </xf>
    <xf numFmtId="164" fontId="6" fillId="15" borderId="29" xfId="1" applyNumberFormat="1" applyFont="1" applyFill="1" applyBorder="1" applyAlignment="1">
      <alignment horizontal="center"/>
    </xf>
    <xf numFmtId="0" fontId="38" fillId="0" borderId="0" xfId="0" applyFont="1" applyFill="1"/>
    <xf numFmtId="0" fontId="28" fillId="0" borderId="8" xfId="0" applyFont="1" applyBorder="1"/>
    <xf numFmtId="164" fontId="49" fillId="0" borderId="1" xfId="1" applyNumberFormat="1" applyFont="1" applyFill="1" applyBorder="1"/>
    <xf numFmtId="164" fontId="49" fillId="2" borderId="1" xfId="1" applyNumberFormat="1" applyFont="1" applyFill="1" applyBorder="1"/>
    <xf numFmtId="164" fontId="49" fillId="0" borderId="1" xfId="0" applyNumberFormat="1" applyFont="1" applyFill="1" applyBorder="1"/>
    <xf numFmtId="164" fontId="49" fillId="2" borderId="1" xfId="0" applyNumberFormat="1" applyFont="1" applyFill="1" applyBorder="1" applyAlignment="1">
      <alignment horizontal="center"/>
    </xf>
    <xf numFmtId="164" fontId="49" fillId="2" borderId="1" xfId="0" applyNumberFormat="1" applyFont="1" applyFill="1" applyBorder="1"/>
    <xf numFmtId="164" fontId="49" fillId="2" borderId="31" xfId="1" applyNumberFormat="1" applyFont="1" applyFill="1" applyBorder="1"/>
    <xf numFmtId="164" fontId="43" fillId="0" borderId="31" xfId="0" applyNumberFormat="1" applyFont="1" applyFill="1" applyBorder="1"/>
    <xf numFmtId="0" fontId="28" fillId="0" borderId="1" xfId="0" applyFont="1" applyFill="1" applyBorder="1"/>
    <xf numFmtId="0" fontId="4" fillId="0" borderId="28" xfId="0" applyFont="1" applyFill="1" applyBorder="1" applyAlignment="1">
      <alignment vertical="center"/>
    </xf>
    <xf numFmtId="0" fontId="8" fillId="0" borderId="28" xfId="0" applyFont="1" applyFill="1" applyBorder="1" applyAlignment="1">
      <alignment vertical="center" wrapText="1"/>
    </xf>
    <xf numFmtId="0" fontId="51" fillId="3" borderId="1" xfId="0" applyFont="1" applyFill="1" applyBorder="1" applyAlignment="1">
      <alignment horizontal="left" vertical="top" wrapText="1" indent="4"/>
    </xf>
    <xf numFmtId="0" fontId="7" fillId="0" borderId="9" xfId="0" applyFont="1" applyFill="1" applyBorder="1" applyAlignment="1">
      <alignment horizontal="center" vertical="center" textRotation="90" wrapText="1"/>
    </xf>
    <xf numFmtId="0" fontId="6" fillId="0" borderId="0" xfId="0" applyFont="1" applyFill="1" applyAlignment="1">
      <alignment horizontal="center"/>
    </xf>
    <xf numFmtId="0" fontId="7" fillId="0" borderId="1" xfId="0" applyFont="1" applyFill="1" applyBorder="1" applyAlignment="1">
      <alignment horizontal="center" vertical="center"/>
    </xf>
    <xf numFmtId="164" fontId="9" fillId="2" borderId="31" xfId="1" applyNumberFormat="1" applyFont="1" applyFill="1" applyBorder="1"/>
    <xf numFmtId="0" fontId="57" fillId="0" borderId="1" xfId="0" applyFont="1" applyFill="1" applyBorder="1" applyAlignment="1">
      <alignment horizontal="center"/>
    </xf>
    <xf numFmtId="2" fontId="57" fillId="0" borderId="1" xfId="1" applyNumberFormat="1" applyFont="1" applyFill="1" applyBorder="1" applyAlignment="1">
      <alignment horizontal="center"/>
    </xf>
    <xf numFmtId="164" fontId="57" fillId="0" borderId="1" xfId="0" applyNumberFormat="1" applyFont="1" applyFill="1" applyBorder="1" applyAlignment="1">
      <alignment horizontal="right"/>
    </xf>
    <xf numFmtId="0" fontId="57" fillId="0" borderId="1" xfId="0" applyFont="1" applyFill="1" applyBorder="1"/>
    <xf numFmtId="0" fontId="57" fillId="0" borderId="1" xfId="0" applyFont="1" applyBorder="1"/>
    <xf numFmtId="164" fontId="58" fillId="0" borderId="1" xfId="1" applyNumberFormat="1" applyFont="1" applyFill="1" applyBorder="1"/>
    <xf numFmtId="164" fontId="58" fillId="0" borderId="29" xfId="1" applyNumberFormat="1" applyFont="1" applyFill="1" applyBorder="1"/>
    <xf numFmtId="164" fontId="58" fillId="2" borderId="1" xfId="0" applyNumberFormat="1" applyFont="1" applyFill="1" applyBorder="1"/>
    <xf numFmtId="164" fontId="58" fillId="2" borderId="29" xfId="1" applyNumberFormat="1" applyFont="1" applyFill="1" applyBorder="1"/>
    <xf numFmtId="164" fontId="58" fillId="0" borderId="1" xfId="0" applyNumberFormat="1" applyFont="1" applyFill="1" applyBorder="1"/>
    <xf numFmtId="164" fontId="58" fillId="2" borderId="1" xfId="1" applyNumberFormat="1" applyFont="1" applyFill="1" applyBorder="1"/>
    <xf numFmtId="164" fontId="58" fillId="2" borderId="1" xfId="0" applyNumberFormat="1" applyFont="1" applyFill="1" applyBorder="1" applyAlignment="1">
      <alignment horizontal="center"/>
    </xf>
    <xf numFmtId="165" fontId="57" fillId="0" borderId="1" xfId="0" applyNumberFormat="1" applyFont="1" applyFill="1" applyBorder="1" applyAlignment="1">
      <alignment horizontal="center"/>
    </xf>
    <xf numFmtId="8" fontId="57" fillId="0" borderId="1" xfId="0" applyNumberFormat="1" applyFont="1" applyFill="1" applyBorder="1" applyAlignment="1">
      <alignment horizontal="center"/>
    </xf>
    <xf numFmtId="164" fontId="57" fillId="0" borderId="1" xfId="1" applyNumberFormat="1" applyFont="1" applyFill="1" applyBorder="1" applyAlignment="1">
      <alignment horizontal="center"/>
    </xf>
    <xf numFmtId="164" fontId="57" fillId="0" borderId="1" xfId="0" applyNumberFormat="1" applyFont="1" applyFill="1" applyBorder="1" applyAlignment="1">
      <alignment horizontal="center"/>
    </xf>
    <xf numFmtId="0" fontId="57" fillId="0" borderId="1" xfId="0" applyFont="1" applyBorder="1" applyAlignment="1">
      <alignment horizontal="center"/>
    </xf>
    <xf numFmtId="164" fontId="57" fillId="0" borderId="1" xfId="1" applyNumberFormat="1" applyFont="1" applyFill="1" applyBorder="1"/>
    <xf numFmtId="2" fontId="57" fillId="0" borderId="29" xfId="1" applyNumberFormat="1" applyFont="1" applyFill="1" applyBorder="1"/>
    <xf numFmtId="164" fontId="59" fillId="0" borderId="1" xfId="0" applyNumberFormat="1" applyFont="1" applyFill="1" applyBorder="1" applyAlignment="1"/>
    <xf numFmtId="2" fontId="59" fillId="0" borderId="29" xfId="0" applyNumberFormat="1" applyFont="1" applyFill="1" applyBorder="1" applyAlignment="1"/>
    <xf numFmtId="164" fontId="57" fillId="0" borderId="1" xfId="0" applyNumberFormat="1" applyFont="1" applyFill="1" applyBorder="1"/>
    <xf numFmtId="2" fontId="57" fillId="0" borderId="29" xfId="0" applyNumberFormat="1" applyFont="1" applyFill="1" applyBorder="1"/>
    <xf numFmtId="164" fontId="59" fillId="2" borderId="1" xfId="0" applyNumberFormat="1" applyFont="1" applyFill="1" applyBorder="1" applyAlignment="1"/>
    <xf numFmtId="2" fontId="59" fillId="2" borderId="29" xfId="0" applyNumberFormat="1" applyFont="1" applyFill="1" applyBorder="1" applyAlignment="1"/>
    <xf numFmtId="164" fontId="57" fillId="2" borderId="1" xfId="1" applyNumberFormat="1" applyFont="1" applyFill="1" applyBorder="1"/>
    <xf numFmtId="2" fontId="57" fillId="2" borderId="29" xfId="1" applyNumberFormat="1" applyFont="1" applyFill="1" applyBorder="1"/>
    <xf numFmtId="164" fontId="57" fillId="2" borderId="1" xfId="0" applyNumberFormat="1" applyFont="1" applyFill="1" applyBorder="1"/>
    <xf numFmtId="2" fontId="57" fillId="2" borderId="29" xfId="0" applyNumberFormat="1" applyFont="1" applyFill="1" applyBorder="1"/>
    <xf numFmtId="164" fontId="60" fillId="0" borderId="1" xfId="1" applyNumberFormat="1" applyFont="1" applyFill="1" applyBorder="1" applyAlignment="1">
      <alignment horizontal="right"/>
    </xf>
    <xf numFmtId="164" fontId="60" fillId="0" borderId="29" xfId="1" applyNumberFormat="1" applyFont="1" applyFill="1" applyBorder="1" applyAlignment="1">
      <alignment horizontal="right"/>
    </xf>
    <xf numFmtId="164" fontId="60" fillId="0" borderId="1" xfId="0" applyNumberFormat="1" applyFont="1" applyFill="1" applyBorder="1" applyAlignment="1">
      <alignment horizontal="right"/>
    </xf>
    <xf numFmtId="164" fontId="61" fillId="13" borderId="1" xfId="1" applyNumberFormat="1" applyFont="1" applyFill="1" applyBorder="1" applyAlignment="1">
      <alignment horizontal="right"/>
    </xf>
    <xf numFmtId="164" fontId="61" fillId="13" borderId="29" xfId="1" applyNumberFormat="1" applyFont="1" applyFill="1" applyBorder="1" applyAlignment="1">
      <alignment horizontal="right"/>
    </xf>
    <xf numFmtId="164" fontId="58" fillId="2" borderId="31" xfId="1" applyNumberFormat="1" applyFont="1" applyFill="1" applyBorder="1"/>
    <xf numFmtId="164" fontId="57" fillId="0" borderId="31" xfId="0" applyNumberFormat="1" applyFont="1" applyFill="1" applyBorder="1"/>
    <xf numFmtId="164" fontId="57" fillId="2" borderId="31" xfId="0" applyNumberFormat="1" applyFont="1" applyFill="1" applyBorder="1"/>
    <xf numFmtId="2" fontId="57" fillId="2" borderId="32" xfId="0" applyNumberFormat="1" applyFont="1" applyFill="1" applyBorder="1"/>
    <xf numFmtId="0" fontId="62" fillId="0" borderId="36" xfId="0" applyFont="1" applyFill="1" applyBorder="1" applyAlignment="1">
      <alignment wrapText="1"/>
    </xf>
    <xf numFmtId="164" fontId="58" fillId="2" borderId="32" xfId="1" applyNumberFormat="1" applyFont="1" applyFill="1" applyBorder="1"/>
    <xf numFmtId="164" fontId="60" fillId="2" borderId="31" xfId="1" applyNumberFormat="1" applyFont="1" applyFill="1" applyBorder="1" applyAlignment="1">
      <alignment horizontal="right"/>
    </xf>
    <xf numFmtId="164" fontId="60" fillId="2" borderId="32" xfId="1" applyNumberFormat="1" applyFont="1" applyFill="1" applyBorder="1" applyAlignment="1">
      <alignment horizontal="right"/>
    </xf>
    <xf numFmtId="164" fontId="63" fillId="0" borderId="32" xfId="0" applyNumberFormat="1" applyFont="1" applyFill="1" applyBorder="1" applyAlignment="1"/>
    <xf numFmtId="0" fontId="59" fillId="0" borderId="1" xfId="0" applyFont="1" applyFill="1" applyBorder="1" applyAlignment="1">
      <alignment horizontal="center"/>
    </xf>
    <xf numFmtId="0" fontId="59" fillId="0" borderId="1" xfId="0" applyFont="1" applyFill="1" applyBorder="1" applyAlignment="1">
      <alignment horizontal="center" vertical="center"/>
    </xf>
    <xf numFmtId="164" fontId="57" fillId="0" borderId="1" xfId="0" applyNumberFormat="1" applyFont="1" applyFill="1" applyBorder="1" applyAlignment="1">
      <alignment horizontal="center" vertical="center"/>
    </xf>
    <xf numFmtId="0" fontId="57" fillId="0" borderId="1" xfId="0" applyFont="1" applyBorder="1" applyAlignment="1">
      <alignment horizontal="center" vertical="center"/>
    </xf>
    <xf numFmtId="2" fontId="57" fillId="0" borderId="32" xfId="0" applyNumberFormat="1" applyFont="1" applyFill="1" applyBorder="1"/>
    <xf numFmtId="0" fontId="0" fillId="0" borderId="3" xfId="0" applyBorder="1" applyAlignment="1">
      <alignment vertical="top" wrapText="1"/>
    </xf>
    <xf numFmtId="0" fontId="21" fillId="2" borderId="10"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11" xfId="0" applyFont="1" applyFill="1" applyBorder="1" applyAlignment="1">
      <alignment horizontal="center" vertical="center"/>
    </xf>
    <xf numFmtId="0" fontId="0" fillId="0" borderId="14" xfId="0" applyFill="1" applyBorder="1" applyAlignment="1">
      <alignment horizontal="left" vertical="top" wrapText="1"/>
    </xf>
    <xf numFmtId="0" fontId="0" fillId="0" borderId="15" xfId="0" applyFill="1" applyBorder="1" applyAlignment="1">
      <alignment horizontal="left" vertical="top" wrapText="1"/>
    </xf>
    <xf numFmtId="0" fontId="0" fillId="0" borderId="16" xfId="0" applyFill="1" applyBorder="1" applyAlignment="1">
      <alignment horizontal="left" vertical="top" wrapText="1"/>
    </xf>
    <xf numFmtId="0" fontId="38" fillId="0" borderId="0" xfId="0" applyFont="1" applyFill="1" applyAlignment="1">
      <alignment horizontal="left" vertical="top" wrapText="1"/>
    </xf>
    <xf numFmtId="0" fontId="5" fillId="0" borderId="46" xfId="0" applyFont="1" applyFill="1" applyBorder="1" applyAlignment="1">
      <alignment horizontal="center"/>
    </xf>
    <xf numFmtId="0" fontId="5" fillId="0" borderId="3" xfId="0" applyFont="1" applyFill="1" applyBorder="1" applyAlignment="1">
      <alignment horizontal="center"/>
    </xf>
    <xf numFmtId="0" fontId="5" fillId="0" borderId="47" xfId="0" applyFont="1" applyFill="1" applyBorder="1" applyAlignment="1">
      <alignment horizontal="center"/>
    </xf>
    <xf numFmtId="0" fontId="39" fillId="0" borderId="46" xfId="0" applyFont="1" applyFill="1" applyBorder="1" applyAlignment="1">
      <alignment horizontal="center" vertical="top" wrapText="1"/>
    </xf>
    <xf numFmtId="0" fontId="28" fillId="0" borderId="3" xfId="0" applyFont="1" applyFill="1" applyBorder="1" applyAlignment="1">
      <alignment horizontal="center" vertical="top" wrapText="1"/>
    </xf>
    <xf numFmtId="0" fontId="28" fillId="0" borderId="47" xfId="0" applyFont="1" applyFill="1" applyBorder="1" applyAlignment="1">
      <alignment horizontal="center" vertical="top" wrapText="1"/>
    </xf>
    <xf numFmtId="0" fontId="7" fillId="0" borderId="10" xfId="0" applyFont="1" applyFill="1" applyBorder="1" applyAlignment="1">
      <alignment horizontal="center" vertical="center"/>
    </xf>
    <xf numFmtId="0" fontId="7" fillId="0" borderId="4" xfId="0" applyFont="1" applyFill="1" applyBorder="1" applyAlignment="1">
      <alignment horizontal="center" vertical="center"/>
    </xf>
    <xf numFmtId="0" fontId="7" fillId="0" borderId="11" xfId="0" applyFont="1" applyFill="1" applyBorder="1" applyAlignment="1">
      <alignment horizontal="center" vertical="center"/>
    </xf>
    <xf numFmtId="0" fontId="7" fillId="0" borderId="9" xfId="0" applyFont="1" applyFill="1" applyBorder="1" applyAlignment="1">
      <alignment horizontal="center" vertical="center" textRotation="90"/>
    </xf>
    <xf numFmtId="0" fontId="42" fillId="3" borderId="48" xfId="0" applyFont="1" applyFill="1" applyBorder="1" applyAlignment="1">
      <alignment horizontal="center" vertical="center" wrapText="1"/>
    </xf>
    <xf numFmtId="0" fontId="42" fillId="3" borderId="5" xfId="0" applyFont="1" applyFill="1" applyBorder="1" applyAlignment="1">
      <alignment horizontal="center" vertical="center" wrapText="1"/>
    </xf>
    <xf numFmtId="0" fontId="6" fillId="7" borderId="48" xfId="0" applyFont="1" applyFill="1" applyBorder="1" applyAlignment="1">
      <alignment horizontal="center" vertical="center" wrapText="1"/>
    </xf>
    <xf numFmtId="0" fontId="6" fillId="7" borderId="5" xfId="0" applyFont="1" applyFill="1" applyBorder="1" applyAlignment="1">
      <alignment horizontal="center" vertical="center" wrapText="1"/>
    </xf>
    <xf numFmtId="0" fontId="6" fillId="12" borderId="0" xfId="0" applyFont="1" applyFill="1" applyBorder="1" applyAlignment="1">
      <alignment horizontal="center" vertical="center"/>
    </xf>
    <xf numFmtId="0" fontId="5" fillId="0" borderId="7" xfId="0" applyFont="1" applyFill="1" applyBorder="1" applyAlignment="1">
      <alignment horizontal="center"/>
    </xf>
    <xf numFmtId="0" fontId="5" fillId="0" borderId="48" xfId="0" applyFont="1" applyFill="1" applyBorder="1" applyAlignment="1">
      <alignment horizontal="center"/>
    </xf>
    <xf numFmtId="0" fontId="5" fillId="0" borderId="5" xfId="0" applyFont="1" applyFill="1" applyBorder="1" applyAlignment="1">
      <alignment horizontal="center"/>
    </xf>
    <xf numFmtId="0" fontId="6" fillId="12" borderId="12" xfId="0" applyFont="1" applyFill="1" applyBorder="1" applyAlignment="1">
      <alignment horizontal="left" vertical="top" wrapText="1"/>
    </xf>
    <xf numFmtId="0" fontId="6" fillId="12" borderId="0" xfId="0" applyFont="1" applyFill="1" applyBorder="1" applyAlignment="1">
      <alignment horizontal="left" vertical="top" wrapText="1"/>
    </xf>
    <xf numFmtId="0" fontId="5" fillId="0" borderId="1" xfId="0" applyFont="1" applyFill="1" applyBorder="1" applyAlignment="1">
      <alignment horizontal="center" vertical="top" wrapText="1"/>
    </xf>
    <xf numFmtId="0" fontId="1" fillId="0" borderId="9" xfId="0" applyFont="1" applyFill="1" applyBorder="1" applyAlignment="1">
      <alignment horizontal="center" vertical="center" textRotation="90"/>
    </xf>
    <xf numFmtId="0" fontId="1" fillId="0" borderId="1" xfId="0" applyFont="1" applyFill="1" applyBorder="1" applyAlignment="1">
      <alignment horizontal="center" vertical="top" wrapText="1"/>
    </xf>
    <xf numFmtId="0" fontId="7" fillId="0" borderId="1" xfId="0" applyFont="1" applyFill="1" applyBorder="1" applyAlignment="1">
      <alignment horizontal="center" vertical="center" textRotation="90"/>
    </xf>
    <xf numFmtId="0" fontId="6" fillId="3" borderId="48" xfId="0" applyFont="1" applyFill="1" applyBorder="1" applyAlignment="1">
      <alignment horizontal="center" vertical="center"/>
    </xf>
    <xf numFmtId="0" fontId="6" fillId="3" borderId="5" xfId="0" applyFont="1" applyFill="1" applyBorder="1" applyAlignment="1">
      <alignment horizontal="center" vertical="center"/>
    </xf>
    <xf numFmtId="0" fontId="5" fillId="0" borderId="10"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0" borderId="46"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7" xfId="0" applyFont="1" applyFill="1" applyBorder="1" applyAlignment="1">
      <alignment horizontal="center" vertical="center" wrapText="1"/>
    </xf>
    <xf numFmtId="0" fontId="6" fillId="9" borderId="0" xfId="0" applyFont="1" applyFill="1" applyBorder="1" applyAlignment="1">
      <alignment horizontal="center"/>
    </xf>
    <xf numFmtId="0" fontId="6" fillId="3" borderId="47" xfId="0" applyFont="1" applyFill="1" applyBorder="1" applyAlignment="1">
      <alignment horizontal="center"/>
    </xf>
    <xf numFmtId="0" fontId="6" fillId="3" borderId="2" xfId="0" applyFont="1" applyFill="1" applyBorder="1" applyAlignment="1">
      <alignment horizontal="center"/>
    </xf>
    <xf numFmtId="0" fontId="37" fillId="0" borderId="3" xfId="0" applyFont="1" applyFill="1" applyBorder="1" applyAlignment="1">
      <alignment horizontal="center" vertical="center"/>
    </xf>
    <xf numFmtId="0" fontId="5" fillId="0" borderId="3" xfId="0" applyFont="1" applyFill="1" applyBorder="1" applyAlignment="1">
      <alignment horizontal="center" vertical="center"/>
    </xf>
    <xf numFmtId="0" fontId="6" fillId="12" borderId="7" xfId="0" applyFont="1" applyFill="1" applyBorder="1" applyAlignment="1">
      <alignment horizontal="left"/>
    </xf>
    <xf numFmtId="0" fontId="6" fillId="12" borderId="48" xfId="0" applyFont="1" applyFill="1" applyBorder="1" applyAlignment="1">
      <alignment horizontal="left"/>
    </xf>
    <xf numFmtId="0" fontId="7" fillId="0" borderId="0" xfId="0" applyFont="1" applyFill="1" applyBorder="1" applyAlignment="1">
      <alignment horizontal="left" indent="25"/>
    </xf>
    <xf numFmtId="0" fontId="6" fillId="3" borderId="7" xfId="0" applyFont="1" applyFill="1" applyBorder="1" applyAlignment="1">
      <alignment horizontal="left"/>
    </xf>
    <xf numFmtId="0" fontId="6" fillId="3" borderId="48" xfId="0" applyFont="1" applyFill="1" applyBorder="1" applyAlignment="1">
      <alignment horizontal="left"/>
    </xf>
    <xf numFmtId="0" fontId="6" fillId="3" borderId="10" xfId="0" applyFont="1" applyFill="1" applyBorder="1" applyAlignment="1">
      <alignment wrapText="1"/>
    </xf>
    <xf numFmtId="0" fontId="6" fillId="3" borderId="4" xfId="0" applyFont="1" applyFill="1" applyBorder="1" applyAlignment="1">
      <alignment wrapText="1"/>
    </xf>
    <xf numFmtId="2" fontId="6" fillId="3" borderId="48" xfId="0" applyNumberFormat="1" applyFont="1" applyFill="1" applyBorder="1" applyAlignment="1">
      <alignment horizontal="center"/>
    </xf>
    <xf numFmtId="2" fontId="6" fillId="3" borderId="5" xfId="0" applyNumberFormat="1" applyFont="1" applyFill="1" applyBorder="1" applyAlignment="1">
      <alignment horizontal="center"/>
    </xf>
    <xf numFmtId="0" fontId="6" fillId="10" borderId="48" xfId="0" applyFont="1" applyFill="1" applyBorder="1" applyAlignment="1">
      <alignment horizontal="center"/>
    </xf>
    <xf numFmtId="0" fontId="6" fillId="10" borderId="5" xfId="0" applyFont="1" applyFill="1" applyBorder="1" applyAlignment="1">
      <alignment horizontal="center"/>
    </xf>
    <xf numFmtId="0" fontId="6" fillId="12" borderId="48" xfId="0" applyFont="1" applyFill="1" applyBorder="1" applyAlignment="1">
      <alignment horizontal="center"/>
    </xf>
    <xf numFmtId="0" fontId="6" fillId="12" borderId="5" xfId="0" applyFont="1" applyFill="1" applyBorder="1" applyAlignment="1">
      <alignment horizontal="center"/>
    </xf>
    <xf numFmtId="0" fontId="6" fillId="10" borderId="7" xfId="0" applyFont="1" applyFill="1" applyBorder="1" applyAlignment="1">
      <alignment horizontal="left"/>
    </xf>
    <xf numFmtId="0" fontId="6" fillId="10" borderId="48" xfId="0" applyFont="1" applyFill="1" applyBorder="1" applyAlignment="1">
      <alignment horizontal="left"/>
    </xf>
    <xf numFmtId="0" fontId="6" fillId="7" borderId="7" xfId="0" applyFont="1" applyFill="1" applyBorder="1" applyAlignment="1">
      <alignment horizontal="left" vertical="top" wrapText="1"/>
    </xf>
    <xf numFmtId="0" fontId="6" fillId="7" borderId="48" xfId="0" applyFont="1" applyFill="1" applyBorder="1" applyAlignment="1">
      <alignment horizontal="left" vertical="top" wrapText="1"/>
    </xf>
    <xf numFmtId="0" fontId="6" fillId="3" borderId="7" xfId="0" applyFont="1" applyFill="1" applyBorder="1" applyAlignment="1">
      <alignment horizontal="left" vertical="top" wrapText="1"/>
    </xf>
    <xf numFmtId="0" fontId="6" fillId="3" borderId="48" xfId="0" applyFont="1" applyFill="1" applyBorder="1" applyAlignment="1">
      <alignment horizontal="left" vertical="top" wrapText="1"/>
    </xf>
    <xf numFmtId="0" fontId="7" fillId="0" borderId="0" xfId="0" applyFont="1" applyFill="1" applyBorder="1" applyAlignment="1">
      <alignment horizontal="center" vertical="center" textRotation="90"/>
    </xf>
    <xf numFmtId="0" fontId="5" fillId="0" borderId="7" xfId="0" applyFont="1" applyFill="1" applyBorder="1" applyAlignment="1">
      <alignment horizontal="center" wrapText="1"/>
    </xf>
    <xf numFmtId="0" fontId="5" fillId="0" borderId="48" xfId="0" applyFont="1" applyFill="1" applyBorder="1" applyAlignment="1">
      <alignment horizontal="center" wrapText="1"/>
    </xf>
    <xf numFmtId="0" fontId="5" fillId="0" borderId="5" xfId="0" applyFont="1" applyFill="1" applyBorder="1" applyAlignment="1">
      <alignment horizontal="center" wrapText="1"/>
    </xf>
    <xf numFmtId="0" fontId="6" fillId="14" borderId="48" xfId="0" applyFont="1" applyFill="1" applyBorder="1" applyAlignment="1">
      <alignment horizontal="center" vertical="top"/>
    </xf>
    <xf numFmtId="0" fontId="6" fillId="14" borderId="5" xfId="0" applyFont="1" applyFill="1" applyBorder="1" applyAlignment="1">
      <alignment horizontal="center" vertical="top"/>
    </xf>
    <xf numFmtId="2" fontId="7" fillId="0" borderId="0" xfId="0" applyNumberFormat="1" applyFont="1" applyFill="1" applyBorder="1" applyAlignment="1">
      <alignment horizontal="center" vertical="top" wrapText="1"/>
    </xf>
    <xf numFmtId="0" fontId="7" fillId="0" borderId="0" xfId="0" applyFont="1" applyFill="1" applyAlignment="1">
      <alignment horizontal="center" vertical="center" textRotation="90"/>
    </xf>
    <xf numFmtId="0" fontId="6" fillId="14" borderId="0" xfId="0" applyFont="1" applyFill="1" applyBorder="1" applyAlignment="1">
      <alignment horizontal="center" vertical="center"/>
    </xf>
    <xf numFmtId="0" fontId="6" fillId="14" borderId="0" xfId="0" applyFont="1" applyFill="1" applyBorder="1" applyAlignment="1">
      <alignment horizontal="left" vertical="top" wrapText="1"/>
    </xf>
    <xf numFmtId="0" fontId="17" fillId="0" borderId="14" xfId="0" applyFont="1" applyFill="1" applyBorder="1" applyAlignment="1">
      <alignment horizontal="center" vertical="center" wrapText="1"/>
    </xf>
    <xf numFmtId="0" fontId="17" fillId="0" borderId="15" xfId="0" applyFont="1" applyFill="1" applyBorder="1" applyAlignment="1">
      <alignment horizontal="center" vertical="center" wrapText="1"/>
    </xf>
    <xf numFmtId="0" fontId="17" fillId="0" borderId="16" xfId="0" applyFont="1" applyFill="1" applyBorder="1" applyAlignment="1">
      <alignment horizontal="center" vertical="center" wrapText="1"/>
    </xf>
    <xf numFmtId="0" fontId="30" fillId="0" borderId="1" xfId="0" applyFont="1" applyBorder="1" applyAlignment="1">
      <alignment horizontal="center" vertical="top"/>
    </xf>
    <xf numFmtId="0" fontId="45" fillId="0" borderId="0" xfId="0" applyFont="1" applyFill="1" applyBorder="1" applyAlignment="1">
      <alignment horizontal="center" vertical="top" wrapText="1"/>
    </xf>
    <xf numFmtId="165" fontId="7" fillId="2" borderId="44" xfId="0" applyNumberFormat="1" applyFont="1" applyFill="1" applyBorder="1" applyAlignment="1">
      <alignment horizontal="center" vertical="center" wrapText="1"/>
    </xf>
    <xf numFmtId="165" fontId="7" fillId="2" borderId="45" xfId="0" applyNumberFormat="1" applyFont="1" applyFill="1" applyBorder="1" applyAlignment="1">
      <alignment horizontal="center" vertical="center" wrapText="1"/>
    </xf>
    <xf numFmtId="0" fontId="17" fillId="0" borderId="17" xfId="0" applyFont="1" applyFill="1" applyBorder="1" applyAlignment="1">
      <alignment horizontal="center" vertical="center" wrapText="1"/>
    </xf>
    <xf numFmtId="0" fontId="17" fillId="0" borderId="18" xfId="0" applyFont="1" applyFill="1" applyBorder="1" applyAlignment="1">
      <alignment horizontal="center" vertical="center" wrapText="1"/>
    </xf>
    <xf numFmtId="0" fontId="17" fillId="0" borderId="21" xfId="0" applyFont="1" applyFill="1" applyBorder="1" applyAlignment="1">
      <alignment horizontal="center" vertical="center" wrapText="1"/>
    </xf>
    <xf numFmtId="0" fontId="17" fillId="2" borderId="17" xfId="0" applyFont="1" applyFill="1" applyBorder="1" applyAlignment="1">
      <alignment horizontal="center" vertical="center"/>
    </xf>
    <xf numFmtId="0" fontId="17" fillId="2" borderId="18" xfId="0" applyFont="1" applyFill="1" applyBorder="1" applyAlignment="1">
      <alignment horizontal="center" vertical="center"/>
    </xf>
    <xf numFmtId="0" fontId="17" fillId="2" borderId="21" xfId="0" applyFont="1" applyFill="1" applyBorder="1" applyAlignment="1">
      <alignment horizontal="center" vertical="center"/>
    </xf>
    <xf numFmtId="0" fontId="17" fillId="2" borderId="37" xfId="0" applyFont="1" applyFill="1" applyBorder="1" applyAlignment="1">
      <alignment horizontal="center" vertical="center"/>
    </xf>
    <xf numFmtId="0" fontId="17" fillId="2" borderId="38" xfId="0" applyFont="1" applyFill="1" applyBorder="1" applyAlignment="1">
      <alignment horizontal="center" vertical="center"/>
    </xf>
    <xf numFmtId="0" fontId="17" fillId="2" borderId="39" xfId="0" applyFont="1" applyFill="1" applyBorder="1" applyAlignment="1">
      <alignment horizontal="center" vertical="center"/>
    </xf>
    <xf numFmtId="0" fontId="17" fillId="0" borderId="33" xfId="0" applyFont="1" applyFill="1" applyBorder="1" applyAlignment="1">
      <alignment horizontal="center" vertical="center" wrapText="1"/>
    </xf>
    <xf numFmtId="0" fontId="17" fillId="0" borderId="19" xfId="0" applyFont="1" applyFill="1" applyBorder="1" applyAlignment="1">
      <alignment horizontal="center" vertical="center" wrapText="1"/>
    </xf>
    <xf numFmtId="0" fontId="17" fillId="0" borderId="22" xfId="0" applyFont="1" applyFill="1" applyBorder="1" applyAlignment="1">
      <alignment horizontal="center" vertical="center" wrapText="1"/>
    </xf>
    <xf numFmtId="0" fontId="17" fillId="0" borderId="40" xfId="0" applyFont="1" applyFill="1" applyBorder="1" applyAlignment="1">
      <alignment horizontal="center" vertical="center" wrapText="1"/>
    </xf>
    <xf numFmtId="0" fontId="1" fillId="3" borderId="10" xfId="0" applyFont="1" applyFill="1" applyBorder="1" applyAlignment="1">
      <alignment horizontal="center" vertical="center"/>
    </xf>
    <xf numFmtId="0" fontId="1" fillId="3" borderId="4" xfId="0" applyFont="1" applyFill="1" applyBorder="1" applyAlignment="1">
      <alignment horizontal="center" vertical="center"/>
    </xf>
    <xf numFmtId="0" fontId="1" fillId="3" borderId="11" xfId="0" applyFont="1" applyFill="1" applyBorder="1" applyAlignment="1">
      <alignment horizontal="center" vertical="center"/>
    </xf>
    <xf numFmtId="0" fontId="1" fillId="4" borderId="0" xfId="0" applyFont="1" applyFill="1" applyBorder="1" applyAlignment="1">
      <alignment horizontal="center" vertical="center"/>
    </xf>
    <xf numFmtId="0" fontId="1" fillId="4" borderId="9" xfId="0" applyFont="1" applyFill="1" applyBorder="1" applyAlignment="1">
      <alignment horizontal="center" vertical="center"/>
    </xf>
    <xf numFmtId="0" fontId="1" fillId="3" borderId="12" xfId="0" applyFont="1" applyFill="1" applyBorder="1" applyAlignment="1">
      <alignment horizontal="center" vertical="center"/>
    </xf>
    <xf numFmtId="0" fontId="1" fillId="3" borderId="0" xfId="0" applyFont="1" applyFill="1" applyBorder="1" applyAlignment="1">
      <alignment horizontal="center" vertical="center"/>
    </xf>
    <xf numFmtId="0" fontId="1" fillId="3" borderId="9" xfId="0" applyFont="1" applyFill="1" applyBorder="1" applyAlignment="1">
      <alignment horizontal="center" vertical="center"/>
    </xf>
    <xf numFmtId="0" fontId="1" fillId="4" borderId="12" xfId="0" applyFont="1" applyFill="1" applyBorder="1" applyAlignment="1">
      <alignment horizontal="center" vertical="center"/>
    </xf>
    <xf numFmtId="0" fontId="1" fillId="6" borderId="12" xfId="0" applyFont="1" applyFill="1" applyBorder="1" applyAlignment="1">
      <alignment horizontal="center" vertical="center"/>
    </xf>
    <xf numFmtId="0" fontId="1" fillId="6" borderId="0" xfId="0" applyFont="1" applyFill="1" applyBorder="1" applyAlignment="1">
      <alignment horizontal="center" vertical="center"/>
    </xf>
    <xf numFmtId="0" fontId="1" fillId="6" borderId="9" xfId="0" applyFont="1" applyFill="1" applyBorder="1" applyAlignment="1">
      <alignment horizontal="center" vertical="center"/>
    </xf>
  </cellXfs>
  <cellStyles count="4">
    <cellStyle name="Currency" xfId="1" builtinId="4"/>
    <cellStyle name="Hyperlink" xfId="2" builtinId="8"/>
    <cellStyle name="Normal" xfId="0" builtinId="0"/>
    <cellStyle name="Percent" xfId="3" builtinId="5"/>
  </cellStyles>
  <dxfs count="0"/>
  <tableStyles count="0" defaultTableStyle="TableStyleMedium2" defaultPivotStyle="PivotStyleLight16"/>
  <colors>
    <mruColors>
      <color rgb="FFCC99FF"/>
      <color rgb="FF3232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7</xdr:col>
      <xdr:colOff>143241</xdr:colOff>
      <xdr:row>19</xdr:row>
      <xdr:rowOff>154460</xdr:rowOff>
    </xdr:from>
    <xdr:to>
      <xdr:col>7</xdr:col>
      <xdr:colOff>611401</xdr:colOff>
      <xdr:row>22</xdr:row>
      <xdr:rowOff>167331</xdr:rowOff>
    </xdr:to>
    <xdr:sp macro="" textlink="">
      <xdr:nvSpPr>
        <xdr:cNvPr id="2" name="Arrow: Down 1">
          <a:extLst>
            <a:ext uri="{FF2B5EF4-FFF2-40B4-BE49-F238E27FC236}">
              <a16:creationId xmlns:a16="http://schemas.microsoft.com/office/drawing/2014/main" id="{8066365B-4E2C-4F3B-810D-2E098F9F36E5}"/>
            </a:ext>
          </a:extLst>
        </xdr:cNvPr>
        <xdr:cNvSpPr/>
      </xdr:nvSpPr>
      <xdr:spPr>
        <a:xfrm>
          <a:off x="6746383" y="6892754"/>
          <a:ext cx="468160" cy="598530"/>
        </a:xfrm>
        <a:prstGeom prst="downArrow">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6435</xdr:colOff>
      <xdr:row>25</xdr:row>
      <xdr:rowOff>302483</xdr:rowOff>
    </xdr:from>
    <xdr:to>
      <xdr:col>4</xdr:col>
      <xdr:colOff>3964460</xdr:colOff>
      <xdr:row>26</xdr:row>
      <xdr:rowOff>6436</xdr:rowOff>
    </xdr:to>
    <xdr:sp macro="" textlink="">
      <xdr:nvSpPr>
        <xdr:cNvPr id="5" name="TextBox 4">
          <a:extLst>
            <a:ext uri="{FF2B5EF4-FFF2-40B4-BE49-F238E27FC236}">
              <a16:creationId xmlns:a16="http://schemas.microsoft.com/office/drawing/2014/main" id="{563E5AA8-A37D-467E-BC18-FFE9E9438324}"/>
            </a:ext>
          </a:extLst>
        </xdr:cNvPr>
        <xdr:cNvSpPr txBox="1"/>
      </xdr:nvSpPr>
      <xdr:spPr>
        <a:xfrm>
          <a:off x="5747178" y="6165507"/>
          <a:ext cx="3958025" cy="93319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a:t>Baccalaureate                         $____ x _____ members =  $ ____</a:t>
          </a:r>
        </a:p>
        <a:p>
          <a:r>
            <a:rPr lang="en-US" sz="1000"/>
            <a:t>     Graduate                            $____ x _____ members =  $ ____</a:t>
          </a:r>
        </a:p>
        <a:p>
          <a:r>
            <a:rPr lang="en-US" sz="1000"/>
            <a:t>     Nurse Leader                     $____ x _____ members =  $ ____</a:t>
          </a:r>
        </a:p>
        <a:p>
          <a:r>
            <a:rPr lang="en-US" sz="1000"/>
            <a:t>     Transfer/Multiple/Dual   $____ x _____ members =  $ ____</a:t>
          </a:r>
        </a:p>
        <a:p>
          <a:r>
            <a:rPr lang="en-US" sz="1000"/>
            <a:t>                                                        TOTAL members = $_______</a:t>
          </a:r>
        </a:p>
      </xdr:txBody>
    </xdr:sp>
    <xdr:clientData/>
  </xdr:twoCellAnchor>
  <xdr:twoCellAnchor>
    <xdr:from>
      <xdr:col>0</xdr:col>
      <xdr:colOff>1</xdr:colOff>
      <xdr:row>25</xdr:row>
      <xdr:rowOff>295275</xdr:rowOff>
    </xdr:from>
    <xdr:to>
      <xdr:col>0</xdr:col>
      <xdr:colOff>3800475</xdr:colOff>
      <xdr:row>25</xdr:row>
      <xdr:rowOff>1227953</xdr:rowOff>
    </xdr:to>
    <xdr:sp macro="" textlink="">
      <xdr:nvSpPr>
        <xdr:cNvPr id="4" name="TextBox 3">
          <a:extLst>
            <a:ext uri="{FF2B5EF4-FFF2-40B4-BE49-F238E27FC236}">
              <a16:creationId xmlns:a16="http://schemas.microsoft.com/office/drawing/2014/main" id="{BC0CB6BB-AC71-42C5-B419-1A76FA5BF97A}"/>
            </a:ext>
          </a:extLst>
        </xdr:cNvPr>
        <xdr:cNvSpPr txBox="1"/>
      </xdr:nvSpPr>
      <xdr:spPr>
        <a:xfrm>
          <a:off x="1" y="6115050"/>
          <a:ext cx="3800474" cy="93267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a:t>Baccalaureate                         $____ x _____ members =  $ ____</a:t>
          </a:r>
        </a:p>
        <a:p>
          <a:r>
            <a:rPr lang="en-US" sz="1000"/>
            <a:t>     Graduate                            $____ x _____ members =  $ ____</a:t>
          </a:r>
        </a:p>
        <a:p>
          <a:r>
            <a:rPr lang="en-US" sz="1000"/>
            <a:t>     Nurse Leader                     $____ x _____ members =  $ ____</a:t>
          </a:r>
        </a:p>
        <a:p>
          <a:r>
            <a:rPr lang="en-US" sz="1000"/>
            <a:t>     Transfer/Multiple/Dual   $____ x _____ members =  $ ____</a:t>
          </a:r>
        </a:p>
        <a:p>
          <a:r>
            <a:rPr lang="en-US" sz="1000"/>
            <a:t>                                                        TOTAL members = $_______</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8" Type="http://schemas.openxmlformats.org/officeDocument/2006/relationships/hyperlink" Target="https://www.sigmanursing.org/docs/default-source/chapter-documents/chapter-finance-guidelines.pdf" TargetMode="External"/><Relationship Id="rId3" Type="http://schemas.openxmlformats.org/officeDocument/2006/relationships/hyperlink" Target="http://www.nursingsociety.org/connect-engage/chapters/starting-an-stti-chapter/programming-for-honor-societies/program-planning-guidelines" TargetMode="External"/><Relationship Id="rId7" Type="http://schemas.openxmlformats.org/officeDocument/2006/relationships/hyperlink" Target="http://www.nursingsociety.org/connect-engage/chapters/starting-an-stti-chapter/programming-for-honor-societies/program-planning-guidelines" TargetMode="External"/><Relationship Id="rId2" Type="http://schemas.openxmlformats.org/officeDocument/2006/relationships/hyperlink" Target="http://www.nursingsociety.org/docs/default-source/default-document-library/us-amp-canada---chapter-general-liability-insurance.pdf?sfvrsn=0" TargetMode="External"/><Relationship Id="rId1" Type="http://schemas.openxmlformats.org/officeDocument/2006/relationships/hyperlink" Target="http://www.nursingsociety.org/docs/default-source/default-document-library/chapter-services-fee-grid.pdf?sfvrsn=0" TargetMode="External"/><Relationship Id="rId6" Type="http://schemas.openxmlformats.org/officeDocument/2006/relationships/hyperlink" Target="http://www.nursingsociety.org/docs/default-source/chapter-documents/chapter-finance-guidelines.pdf" TargetMode="External"/><Relationship Id="rId5" Type="http://schemas.openxmlformats.org/officeDocument/2006/relationships/hyperlink" Target="http://www.nursingsociety.org/docs/default-source/default-document-library/us-amp-canada---chapter-general-liability-insurance.pdf?sfvrsn=0" TargetMode="External"/><Relationship Id="rId10" Type="http://schemas.openxmlformats.org/officeDocument/2006/relationships/drawing" Target="../drawings/drawing2.xml"/><Relationship Id="rId4" Type="http://schemas.openxmlformats.org/officeDocument/2006/relationships/hyperlink" Target="http://www.nursingsociety.org/docs/default-source/default-document-library/chapter-services-fee-grid.pdf?sfvrsn=0" TargetMode="External"/><Relationship Id="rId9"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s://www.ticketbiscuit.com/"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7" tint="0.39997558519241921"/>
  </sheetPr>
  <dimension ref="A1:F21"/>
  <sheetViews>
    <sheetView zoomScale="130" zoomScaleNormal="130" workbookViewId="0">
      <selection activeCell="D2" sqref="D2"/>
    </sheetView>
  </sheetViews>
  <sheetFormatPr defaultRowHeight="15" x14ac:dyDescent="0.25"/>
  <cols>
    <col min="1" max="1" width="53.140625" customWidth="1"/>
    <col min="2" max="2" width="24.140625" customWidth="1"/>
  </cols>
  <sheetData>
    <row r="1" spans="1:6" ht="143.44999999999999" customHeight="1" x14ac:dyDescent="0.25">
      <c r="A1" s="407" t="s">
        <v>142</v>
      </c>
      <c r="B1" s="407"/>
      <c r="C1" s="407"/>
      <c r="D1" s="407"/>
      <c r="E1" s="407"/>
      <c r="F1" s="407"/>
    </row>
    <row r="2" spans="1:6" ht="60" x14ac:dyDescent="0.25">
      <c r="A2" s="95" t="s">
        <v>139</v>
      </c>
      <c r="B2" s="99" t="s">
        <v>141</v>
      </c>
      <c r="C2" s="99" t="s">
        <v>253</v>
      </c>
      <c r="D2" s="99" t="s">
        <v>174</v>
      </c>
      <c r="E2" s="99" t="s">
        <v>175</v>
      </c>
      <c r="F2" s="99" t="s">
        <v>140</v>
      </c>
    </row>
    <row r="3" spans="1:6" x14ac:dyDescent="0.25">
      <c r="A3" s="97" t="s">
        <v>145</v>
      </c>
      <c r="B3" s="97" t="s">
        <v>144</v>
      </c>
      <c r="C3" s="98"/>
      <c r="D3" s="98" t="s">
        <v>143</v>
      </c>
      <c r="E3" s="98"/>
      <c r="F3" s="98" t="s">
        <v>143</v>
      </c>
    </row>
    <row r="4" spans="1:6" x14ac:dyDescent="0.25">
      <c r="A4" s="94"/>
      <c r="B4" s="94"/>
      <c r="C4" s="96"/>
      <c r="D4" s="96"/>
      <c r="E4" s="96"/>
      <c r="F4" s="96"/>
    </row>
    <row r="5" spans="1:6" x14ac:dyDescent="0.25">
      <c r="A5" s="94"/>
      <c r="B5" s="94"/>
      <c r="C5" s="96"/>
      <c r="D5" s="96"/>
      <c r="E5" s="96"/>
      <c r="F5" s="96"/>
    </row>
    <row r="6" spans="1:6" x14ac:dyDescent="0.25">
      <c r="A6" s="94"/>
      <c r="B6" s="94"/>
      <c r="C6" s="96"/>
      <c r="D6" s="96"/>
      <c r="E6" s="96"/>
      <c r="F6" s="96"/>
    </row>
    <row r="7" spans="1:6" x14ac:dyDescent="0.25">
      <c r="A7" s="94"/>
      <c r="B7" s="94"/>
      <c r="C7" s="96"/>
      <c r="D7" s="96"/>
      <c r="E7" s="96"/>
      <c r="F7" s="96"/>
    </row>
    <row r="8" spans="1:6" x14ac:dyDescent="0.25">
      <c r="A8" s="94"/>
      <c r="B8" s="94"/>
      <c r="C8" s="96"/>
      <c r="D8" s="96"/>
      <c r="E8" s="96"/>
      <c r="F8" s="96"/>
    </row>
    <row r="9" spans="1:6" x14ac:dyDescent="0.25">
      <c r="A9" s="94"/>
      <c r="B9" s="94"/>
      <c r="C9" s="96"/>
      <c r="D9" s="96"/>
      <c r="E9" s="96"/>
      <c r="F9" s="96"/>
    </row>
    <row r="10" spans="1:6" x14ac:dyDescent="0.25">
      <c r="A10" s="94"/>
      <c r="B10" s="94"/>
      <c r="C10" s="96"/>
      <c r="D10" s="96"/>
      <c r="E10" s="96"/>
      <c r="F10" s="96"/>
    </row>
    <row r="11" spans="1:6" x14ac:dyDescent="0.25">
      <c r="A11" s="94"/>
      <c r="B11" s="94"/>
      <c r="C11" s="96"/>
      <c r="D11" s="96"/>
      <c r="E11" s="96"/>
      <c r="F11" s="96"/>
    </row>
    <row r="12" spans="1:6" x14ac:dyDescent="0.25">
      <c r="A12" s="94"/>
      <c r="B12" s="94"/>
      <c r="C12" s="96"/>
      <c r="D12" s="96"/>
      <c r="E12" s="96"/>
      <c r="F12" s="96"/>
    </row>
    <row r="13" spans="1:6" x14ac:dyDescent="0.25">
      <c r="A13" s="94"/>
      <c r="B13" s="94"/>
      <c r="C13" s="96"/>
      <c r="D13" s="96"/>
      <c r="E13" s="96"/>
      <c r="F13" s="96"/>
    </row>
    <row r="14" spans="1:6" x14ac:dyDescent="0.25">
      <c r="A14" s="94"/>
      <c r="B14" s="94"/>
      <c r="C14" s="96"/>
      <c r="D14" s="96"/>
      <c r="E14" s="96"/>
      <c r="F14" s="96"/>
    </row>
    <row r="15" spans="1:6" x14ac:dyDescent="0.25">
      <c r="A15" s="94"/>
      <c r="B15" s="94"/>
      <c r="C15" s="96"/>
      <c r="D15" s="96"/>
      <c r="E15" s="96"/>
      <c r="F15" s="96"/>
    </row>
    <row r="16" spans="1:6" x14ac:dyDescent="0.25">
      <c r="A16" s="94"/>
      <c r="B16" s="94"/>
      <c r="C16" s="96"/>
      <c r="D16" s="96"/>
      <c r="E16" s="96"/>
      <c r="F16" s="96"/>
    </row>
    <row r="17" spans="1:6" x14ac:dyDescent="0.25">
      <c r="A17" s="94"/>
      <c r="B17" s="94"/>
      <c r="C17" s="96"/>
      <c r="D17" s="96"/>
      <c r="E17" s="96"/>
      <c r="F17" s="96"/>
    </row>
    <row r="18" spans="1:6" x14ac:dyDescent="0.25">
      <c r="A18" s="94"/>
      <c r="B18" s="94"/>
      <c r="C18" s="96"/>
      <c r="D18" s="96"/>
      <c r="E18" s="96"/>
      <c r="F18" s="96"/>
    </row>
    <row r="19" spans="1:6" x14ac:dyDescent="0.25">
      <c r="A19" s="94"/>
      <c r="B19" s="94"/>
      <c r="C19" s="96"/>
      <c r="D19" s="96"/>
      <c r="E19" s="96"/>
      <c r="F19" s="96"/>
    </row>
    <row r="20" spans="1:6" x14ac:dyDescent="0.25">
      <c r="A20" s="94"/>
      <c r="B20" s="94"/>
      <c r="C20" s="96"/>
      <c r="D20" s="96"/>
      <c r="E20" s="96"/>
      <c r="F20" s="96"/>
    </row>
    <row r="21" spans="1:6" x14ac:dyDescent="0.25">
      <c r="A21" s="94"/>
      <c r="B21" s="94"/>
      <c r="C21" s="96"/>
      <c r="D21" s="96"/>
      <c r="E21" s="96"/>
      <c r="F21" s="96"/>
    </row>
  </sheetData>
  <mergeCells count="1">
    <mergeCell ref="A1:F1"/>
  </mergeCells>
  <pageMargins left="0.7" right="0.7" top="0.75" bottom="0.75" header="0.3" footer="0.3"/>
  <pageSetup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tabColor theme="9" tint="-0.249977111117893"/>
    <pageSetUpPr fitToPage="1"/>
  </sheetPr>
  <dimension ref="B1:F28"/>
  <sheetViews>
    <sheetView zoomScaleNormal="100" workbookViewId="0">
      <selection activeCell="H18" sqref="H18"/>
    </sheetView>
  </sheetViews>
  <sheetFormatPr defaultRowHeight="15" x14ac:dyDescent="0.25"/>
  <cols>
    <col min="1" max="1" width="2.7109375" customWidth="1"/>
    <col min="2" max="2" width="24.28515625" customWidth="1"/>
    <col min="3" max="3" width="18.28515625" customWidth="1"/>
    <col min="4" max="4" width="20.140625" customWidth="1"/>
    <col min="5" max="5" width="22.140625" customWidth="1"/>
  </cols>
  <sheetData>
    <row r="1" spans="2:6" ht="68.25" customHeight="1" thickBot="1" x14ac:dyDescent="0.3">
      <c r="B1" s="481" t="s">
        <v>213</v>
      </c>
      <c r="C1" s="482"/>
      <c r="D1" s="482"/>
      <c r="E1" s="483"/>
    </row>
    <row r="2" spans="2:6" ht="18" customHeight="1" x14ac:dyDescent="0.25">
      <c r="B2" s="158" t="s">
        <v>173</v>
      </c>
      <c r="C2" s="88"/>
      <c r="D2" s="88"/>
      <c r="E2" s="173"/>
    </row>
    <row r="3" spans="2:6" ht="15.75" x14ac:dyDescent="0.25">
      <c r="B3" s="210"/>
      <c r="C3" s="211" t="s">
        <v>110</v>
      </c>
      <c r="D3" s="211" t="s">
        <v>1</v>
      </c>
      <c r="E3" s="212" t="s">
        <v>2</v>
      </c>
      <c r="F3" s="37"/>
    </row>
    <row r="4" spans="2:6" ht="15.75" x14ac:dyDescent="0.25">
      <c r="B4" s="213" t="s">
        <v>107</v>
      </c>
      <c r="C4" s="214"/>
      <c r="D4" s="214"/>
      <c r="E4" s="215"/>
      <c r="F4" s="37"/>
    </row>
    <row r="5" spans="2:6" ht="15.75" x14ac:dyDescent="0.25">
      <c r="B5" s="213" t="s">
        <v>109</v>
      </c>
      <c r="C5" s="388">
        <v>400</v>
      </c>
      <c r="D5" s="388"/>
      <c r="E5" s="389">
        <f>(C5-D5)</f>
        <v>400</v>
      </c>
      <c r="F5" s="37"/>
    </row>
    <row r="6" spans="2:6" ht="15.75" x14ac:dyDescent="0.25">
      <c r="B6" s="216" t="s">
        <v>158</v>
      </c>
      <c r="C6" s="388">
        <v>350</v>
      </c>
      <c r="D6" s="388"/>
      <c r="E6" s="389">
        <f t="shared" ref="E6:E19" si="0">(C6-D6)</f>
        <v>350</v>
      </c>
      <c r="F6" s="37"/>
    </row>
    <row r="7" spans="2:6" ht="15.75" x14ac:dyDescent="0.25">
      <c r="B7" s="217" t="s">
        <v>157</v>
      </c>
      <c r="C7" s="388">
        <v>50</v>
      </c>
      <c r="D7" s="388"/>
      <c r="E7" s="389">
        <f t="shared" si="0"/>
        <v>50</v>
      </c>
      <c r="F7" s="37"/>
    </row>
    <row r="8" spans="2:6" ht="15.75" x14ac:dyDescent="0.25">
      <c r="B8" s="218" t="s">
        <v>19</v>
      </c>
      <c r="C8" s="390"/>
      <c r="D8" s="390"/>
      <c r="E8" s="389">
        <f t="shared" si="0"/>
        <v>0</v>
      </c>
      <c r="F8" s="37"/>
    </row>
    <row r="9" spans="2:6" ht="15.75" x14ac:dyDescent="0.25">
      <c r="B9" s="217" t="s">
        <v>108</v>
      </c>
      <c r="C9" s="390"/>
      <c r="D9" s="390"/>
      <c r="E9" s="389">
        <f t="shared" si="0"/>
        <v>0</v>
      </c>
      <c r="F9" s="37"/>
    </row>
    <row r="10" spans="2:6" ht="15.75" x14ac:dyDescent="0.25">
      <c r="B10" s="217" t="s">
        <v>30</v>
      </c>
      <c r="C10" s="388"/>
      <c r="D10" s="388"/>
      <c r="E10" s="389">
        <f t="shared" si="0"/>
        <v>0</v>
      </c>
      <c r="F10" s="37"/>
    </row>
    <row r="11" spans="2:6" x14ac:dyDescent="0.25">
      <c r="B11" s="228"/>
      <c r="C11" s="391"/>
      <c r="D11" s="391"/>
      <c r="E11" s="392"/>
      <c r="F11" s="37"/>
    </row>
    <row r="12" spans="2:6" ht="15.75" x14ac:dyDescent="0.25">
      <c r="B12" s="213" t="s">
        <v>111</v>
      </c>
      <c r="C12" s="388"/>
      <c r="D12" s="388"/>
      <c r="E12" s="389">
        <f t="shared" si="0"/>
        <v>0</v>
      </c>
      <c r="F12" s="37"/>
    </row>
    <row r="13" spans="2:6" ht="15.75" x14ac:dyDescent="0.25">
      <c r="B13" s="213" t="s">
        <v>109</v>
      </c>
      <c r="C13" s="388">
        <v>400</v>
      </c>
      <c r="D13" s="388"/>
      <c r="E13" s="389">
        <f t="shared" si="0"/>
        <v>400</v>
      </c>
      <c r="F13" s="37"/>
    </row>
    <row r="14" spans="2:6" ht="15.75" x14ac:dyDescent="0.25">
      <c r="B14" s="216" t="s">
        <v>158</v>
      </c>
      <c r="C14" s="390">
        <v>350</v>
      </c>
      <c r="D14" s="390"/>
      <c r="E14" s="389">
        <f t="shared" si="0"/>
        <v>350</v>
      </c>
      <c r="F14" s="37"/>
    </row>
    <row r="15" spans="2:6" ht="15.75" x14ac:dyDescent="0.25">
      <c r="B15" s="217" t="s">
        <v>157</v>
      </c>
      <c r="C15" s="390">
        <v>50</v>
      </c>
      <c r="D15" s="390"/>
      <c r="E15" s="389">
        <f t="shared" si="0"/>
        <v>50</v>
      </c>
      <c r="F15" s="37"/>
    </row>
    <row r="16" spans="2:6" ht="15.75" x14ac:dyDescent="0.25">
      <c r="B16" s="218" t="s">
        <v>19</v>
      </c>
      <c r="C16" s="388"/>
      <c r="D16" s="388"/>
      <c r="E16" s="389">
        <f t="shared" si="0"/>
        <v>0</v>
      </c>
      <c r="F16" s="37"/>
    </row>
    <row r="17" spans="2:6" ht="15.75" x14ac:dyDescent="0.25">
      <c r="B17" s="217" t="s">
        <v>108</v>
      </c>
      <c r="C17" s="388"/>
      <c r="D17" s="388"/>
      <c r="E17" s="389">
        <f t="shared" si="0"/>
        <v>0</v>
      </c>
      <c r="F17" s="37"/>
    </row>
    <row r="18" spans="2:6" ht="15.75" x14ac:dyDescent="0.25">
      <c r="B18" s="217" t="s">
        <v>30</v>
      </c>
      <c r="C18" s="388"/>
      <c r="D18" s="388"/>
      <c r="E18" s="389">
        <f t="shared" si="0"/>
        <v>0</v>
      </c>
      <c r="F18" s="37"/>
    </row>
    <row r="19" spans="2:6" ht="16.5" thickBot="1" x14ac:dyDescent="0.3">
      <c r="B19" s="313" t="s">
        <v>216</v>
      </c>
      <c r="C19" s="399">
        <f>SUM(C4:C18)</f>
        <v>1600</v>
      </c>
      <c r="D19" s="399">
        <f>SUM(D4:D18)</f>
        <v>0</v>
      </c>
      <c r="E19" s="400">
        <f t="shared" si="0"/>
        <v>1600</v>
      </c>
      <c r="F19" s="12"/>
    </row>
    <row r="20" spans="2:6" ht="18.75" x14ac:dyDescent="0.3">
      <c r="B20" s="205"/>
      <c r="C20" s="205"/>
      <c r="D20" s="205"/>
      <c r="E20" s="205"/>
    </row>
    <row r="21" spans="2:6" ht="18.75" x14ac:dyDescent="0.3">
      <c r="B21" s="206"/>
      <c r="C21" s="206"/>
      <c r="D21" s="207"/>
      <c r="E21" s="205"/>
    </row>
    <row r="22" spans="2:6" ht="18.75" x14ac:dyDescent="0.3">
      <c r="B22" s="206"/>
      <c r="C22" s="206"/>
      <c r="D22" s="207"/>
      <c r="E22" s="205"/>
    </row>
    <row r="23" spans="2:6" ht="18.75" x14ac:dyDescent="0.3">
      <c r="B23" s="208"/>
      <c r="C23" s="208"/>
      <c r="D23" s="208"/>
      <c r="E23" s="205"/>
    </row>
    <row r="24" spans="2:6" ht="18.75" x14ac:dyDescent="0.3">
      <c r="B24" s="209" t="s">
        <v>112</v>
      </c>
      <c r="C24" s="205"/>
      <c r="D24" s="205"/>
      <c r="E24" s="205"/>
    </row>
    <row r="25" spans="2:6" x14ac:dyDescent="0.25">
      <c r="B25" s="484"/>
      <c r="C25" s="484"/>
      <c r="D25" s="484"/>
      <c r="E25" s="484"/>
    </row>
    <row r="26" spans="2:6" x14ac:dyDescent="0.25">
      <c r="B26" s="484"/>
      <c r="C26" s="484"/>
      <c r="D26" s="484"/>
      <c r="E26" s="484"/>
    </row>
    <row r="27" spans="2:6" x14ac:dyDescent="0.25">
      <c r="B27" s="484"/>
      <c r="C27" s="484"/>
      <c r="D27" s="484"/>
      <c r="E27" s="484"/>
    </row>
    <row r="28" spans="2:6" x14ac:dyDescent="0.25">
      <c r="B28" s="484"/>
      <c r="C28" s="484"/>
      <c r="D28" s="484"/>
      <c r="E28" s="484"/>
    </row>
  </sheetData>
  <mergeCells count="2">
    <mergeCell ref="B1:E1"/>
    <mergeCell ref="B25:E28"/>
  </mergeCells>
  <pageMargins left="0.7" right="0.7" top="0.75" bottom="0.75" header="0.3" footer="0.3"/>
  <pageSetup fitToHeight="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tabColor theme="7" tint="0.39997558519241921"/>
    <pageSetUpPr fitToPage="1"/>
  </sheetPr>
  <dimension ref="A1:E34"/>
  <sheetViews>
    <sheetView topLeftCell="A4" zoomScaleNormal="100" zoomScaleSheetLayoutView="96" workbookViewId="0">
      <selection activeCell="D29" sqref="D29"/>
    </sheetView>
  </sheetViews>
  <sheetFormatPr defaultColWidth="9.140625" defaultRowHeight="15" x14ac:dyDescent="0.25"/>
  <cols>
    <col min="1" max="1" width="34.85546875" style="1" customWidth="1"/>
    <col min="2" max="2" width="46.28515625" style="1" bestFit="1" customWidth="1"/>
    <col min="3" max="3" width="36.7109375" style="1" customWidth="1"/>
    <col min="4" max="4" width="12.7109375" style="1" customWidth="1"/>
    <col min="5" max="5" width="27.140625" style="1" customWidth="1"/>
    <col min="6" max="16384" width="9.140625" style="1"/>
  </cols>
  <sheetData>
    <row r="1" spans="1:5" ht="70.5" customHeight="1" x14ac:dyDescent="0.25">
      <c r="A1" s="488" t="s">
        <v>214</v>
      </c>
      <c r="B1" s="489"/>
      <c r="C1" s="490"/>
      <c r="D1" s="7"/>
    </row>
    <row r="2" spans="1:5" ht="36.75" x14ac:dyDescent="0.25">
      <c r="A2" s="264" t="s">
        <v>208</v>
      </c>
      <c r="B2" s="265">
        <f>'Program #1'!C37+'Program #2'!C37+'Annual Business Mtg'!B37+'Induction Worksheet'!C37+'Fundraising #1'!C35+'Fundraising #2'!C35</f>
        <v>855</v>
      </c>
      <c r="C2" s="397" t="s">
        <v>243</v>
      </c>
      <c r="D2" s="7"/>
    </row>
    <row r="3" spans="1:5" ht="16.5" thickBot="1" x14ac:dyDescent="0.3">
      <c r="A3" s="267" t="s">
        <v>209</v>
      </c>
      <c r="B3" s="268">
        <f>'Program #1'!E45+'Program #2'!E45+'Induction Worksheet'!E46+'Fundraising #1'!E44+'Fundraising #2'!E45</f>
        <v>1946.0625</v>
      </c>
      <c r="C3" s="266"/>
      <c r="D3" s="7"/>
      <c r="E3" s="5"/>
    </row>
    <row r="4" spans="1:5" ht="16.5" thickTop="1" x14ac:dyDescent="0.25">
      <c r="A4" s="264" t="s">
        <v>88</v>
      </c>
      <c r="B4" s="269">
        <f>(-1)*(B2-B3)</f>
        <v>1091.0625</v>
      </c>
      <c r="C4" s="266"/>
      <c r="D4" s="7"/>
      <c r="E4" s="5"/>
    </row>
    <row r="5" spans="1:5" ht="15.75" x14ac:dyDescent="0.25">
      <c r="A5" s="270"/>
      <c r="B5" s="271"/>
      <c r="C5" s="266"/>
      <c r="D5" s="7"/>
      <c r="E5" s="5"/>
    </row>
    <row r="6" spans="1:5" ht="18.75" x14ac:dyDescent="0.3">
      <c r="A6" s="272" t="s">
        <v>210</v>
      </c>
      <c r="B6" s="283">
        <f>'Mbr Count FY1'!E30</f>
        <v>48.737499999999997</v>
      </c>
      <c r="C6" s="273"/>
      <c r="D6" s="7"/>
      <c r="E6" s="5"/>
    </row>
    <row r="7" spans="1:5" ht="15.75" x14ac:dyDescent="0.25">
      <c r="A7" s="270"/>
      <c r="B7" s="274"/>
      <c r="C7" s="273"/>
      <c r="D7" s="7"/>
      <c r="E7" s="5"/>
    </row>
    <row r="8" spans="1:5" ht="19.5" thickBot="1" x14ac:dyDescent="0.35">
      <c r="A8" s="261" t="s">
        <v>207</v>
      </c>
      <c r="B8" s="262">
        <f>B4/B6</f>
        <v>22.386509361374713</v>
      </c>
      <c r="C8" s="273"/>
      <c r="D8" s="7"/>
      <c r="E8" s="5"/>
    </row>
    <row r="9" spans="1:5" x14ac:dyDescent="0.25">
      <c r="A9" s="491" t="s">
        <v>244</v>
      </c>
      <c r="B9" s="492"/>
      <c r="C9" s="493"/>
      <c r="D9" s="7"/>
    </row>
    <row r="10" spans="1:5" ht="1.5" customHeight="1" thickBot="1" x14ac:dyDescent="0.3">
      <c r="A10" s="494"/>
      <c r="B10" s="495"/>
      <c r="C10" s="496"/>
      <c r="D10" s="12"/>
    </row>
    <row r="11" spans="1:5" ht="15.75" x14ac:dyDescent="0.25">
      <c r="A11" s="293" t="s">
        <v>211</v>
      </c>
      <c r="B11" s="294" t="s">
        <v>87</v>
      </c>
      <c r="C11" s="295" t="s">
        <v>166</v>
      </c>
      <c r="D11" s="12"/>
    </row>
    <row r="12" spans="1:5" ht="15.75" x14ac:dyDescent="0.25">
      <c r="A12" s="486">
        <f>B6</f>
        <v>48.737499999999997</v>
      </c>
      <c r="B12" s="275">
        <v>15</v>
      </c>
      <c r="C12" s="316">
        <f>A12*B12</f>
        <v>731.0625</v>
      </c>
      <c r="D12" s="12"/>
    </row>
    <row r="13" spans="1:5" ht="15.75" x14ac:dyDescent="0.25">
      <c r="A13" s="486"/>
      <c r="B13" s="275">
        <v>20</v>
      </c>
      <c r="C13" s="316">
        <f>B13*A12</f>
        <v>974.75</v>
      </c>
      <c r="D13" s="12"/>
    </row>
    <row r="14" spans="1:5" ht="15.75" x14ac:dyDescent="0.25">
      <c r="A14" s="486"/>
      <c r="B14" s="340">
        <v>25</v>
      </c>
      <c r="C14" s="341">
        <f>A12*B14</f>
        <v>1218.4375</v>
      </c>
      <c r="D14" s="342" t="s">
        <v>226</v>
      </c>
    </row>
    <row r="15" spans="1:5" ht="15.75" x14ac:dyDescent="0.25">
      <c r="A15" s="486"/>
      <c r="B15" s="275">
        <v>30</v>
      </c>
      <c r="C15" s="316">
        <f>A12*B15</f>
        <v>1462.125</v>
      </c>
      <c r="D15" s="12"/>
    </row>
    <row r="16" spans="1:5" ht="15.75" x14ac:dyDescent="0.25">
      <c r="A16" s="486"/>
      <c r="B16" s="276">
        <v>35</v>
      </c>
      <c r="C16" s="316">
        <f>A12*B16</f>
        <v>1705.8125</v>
      </c>
      <c r="D16" s="12"/>
    </row>
    <row r="17" spans="1:4" ht="15.75" x14ac:dyDescent="0.25">
      <c r="A17" s="486"/>
      <c r="B17" s="276">
        <v>40</v>
      </c>
      <c r="C17" s="316">
        <f>A12*B17</f>
        <v>1949.5</v>
      </c>
      <c r="D17" s="12"/>
    </row>
    <row r="18" spans="1:4" ht="15.75" x14ac:dyDescent="0.25">
      <c r="A18" s="486"/>
      <c r="B18" s="276">
        <v>45</v>
      </c>
      <c r="C18" s="316">
        <f>A12*B18</f>
        <v>2193.1875</v>
      </c>
      <c r="D18" s="12"/>
    </row>
    <row r="19" spans="1:4" ht="15.75" x14ac:dyDescent="0.25">
      <c r="A19" s="486"/>
      <c r="B19" s="277">
        <v>50</v>
      </c>
      <c r="C19" s="316">
        <f>A12*B19</f>
        <v>2436.875</v>
      </c>
      <c r="D19" s="12"/>
    </row>
    <row r="20" spans="1:4" ht="15.75" x14ac:dyDescent="0.25">
      <c r="A20" s="486"/>
      <c r="B20" s="277">
        <v>55</v>
      </c>
      <c r="C20" s="316">
        <f>A12*B20</f>
        <v>2680.5625</v>
      </c>
      <c r="D20" s="12"/>
    </row>
    <row r="21" spans="1:4" ht="15.75" x14ac:dyDescent="0.25">
      <c r="A21" s="486"/>
      <c r="B21" s="277">
        <v>60</v>
      </c>
      <c r="C21" s="316">
        <f>A12*B21</f>
        <v>2924.25</v>
      </c>
      <c r="D21" s="12"/>
    </row>
    <row r="22" spans="1:4" ht="15.75" x14ac:dyDescent="0.25">
      <c r="A22" s="486"/>
      <c r="B22" s="278">
        <v>65</v>
      </c>
      <c r="C22" s="317">
        <f>A12*B22</f>
        <v>3167.9375</v>
      </c>
      <c r="D22" s="12"/>
    </row>
    <row r="23" spans="1:4" ht="16.5" thickBot="1" x14ac:dyDescent="0.3">
      <c r="A23" s="487"/>
      <c r="B23" s="279">
        <v>70</v>
      </c>
      <c r="C23" s="318">
        <f>A12*B23</f>
        <v>3411.625</v>
      </c>
      <c r="D23" s="12"/>
    </row>
    <row r="24" spans="1:4" ht="18.75" customHeight="1" thickBot="1" x14ac:dyDescent="0.3">
      <c r="A24" s="229"/>
      <c r="B24" s="229"/>
      <c r="C24" s="229"/>
    </row>
    <row r="25" spans="1:4" ht="19.5" thickBot="1" x14ac:dyDescent="0.35">
      <c r="A25" s="263"/>
      <c r="B25" s="284" t="s">
        <v>221</v>
      </c>
      <c r="C25" s="319">
        <v>25</v>
      </c>
    </row>
    <row r="27" spans="1:4" ht="15.75" x14ac:dyDescent="0.25">
      <c r="A27" s="485" t="s">
        <v>212</v>
      </c>
      <c r="B27" s="485"/>
      <c r="C27" s="485"/>
    </row>
    <row r="28" spans="1:4" ht="15.75" x14ac:dyDescent="0.25">
      <c r="C28" s="229"/>
    </row>
    <row r="29" spans="1:4" ht="15.75" x14ac:dyDescent="0.25">
      <c r="A29" s="280" t="s">
        <v>182</v>
      </c>
      <c r="B29" s="229"/>
      <c r="C29" s="229"/>
    </row>
    <row r="30" spans="1:4" ht="15.75" x14ac:dyDescent="0.25">
      <c r="A30" s="229" t="s">
        <v>185</v>
      </c>
      <c r="B30" s="281">
        <v>250</v>
      </c>
      <c r="C30" s="229"/>
    </row>
    <row r="31" spans="1:4" ht="15.75" x14ac:dyDescent="0.25">
      <c r="A31" s="229" t="s">
        <v>183</v>
      </c>
      <c r="B31" s="281">
        <v>0</v>
      </c>
      <c r="C31" s="229"/>
    </row>
    <row r="32" spans="1:4" ht="15.75" x14ac:dyDescent="0.25">
      <c r="A32" s="229" t="s">
        <v>184</v>
      </c>
      <c r="B32" s="281">
        <v>50</v>
      </c>
      <c r="C32" s="229"/>
    </row>
    <row r="33" spans="1:3" ht="16.5" thickBot="1" x14ac:dyDescent="0.3">
      <c r="A33" s="229" t="s">
        <v>21</v>
      </c>
      <c r="B33" s="282"/>
      <c r="C33" s="229"/>
    </row>
    <row r="34" spans="1:3" ht="16.5" thickTop="1" x14ac:dyDescent="0.25">
      <c r="A34" s="280" t="s">
        <v>3</v>
      </c>
      <c r="B34" s="285">
        <f>SUM(B30:B33)</f>
        <v>300</v>
      </c>
    </row>
  </sheetData>
  <mergeCells count="4">
    <mergeCell ref="A27:C27"/>
    <mergeCell ref="A12:A23"/>
    <mergeCell ref="A1:C1"/>
    <mergeCell ref="A9:C10"/>
  </mergeCells>
  <pageMargins left="0.45" right="0.45" top="0.5" bottom="0.5" header="0.3" footer="0.3"/>
  <pageSetup scale="84" fitToHeight="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3">
    <tabColor theme="7" tint="0.39997558519241921"/>
    <pageSetUpPr fitToPage="1"/>
  </sheetPr>
  <dimension ref="A1:F41"/>
  <sheetViews>
    <sheetView tabSelected="1" topLeftCell="A16" zoomScaleNormal="100" zoomScaleSheetLayoutView="96" workbookViewId="0">
      <selection activeCell="B27" sqref="B27"/>
    </sheetView>
  </sheetViews>
  <sheetFormatPr defaultColWidth="9.140625" defaultRowHeight="15" x14ac:dyDescent="0.25"/>
  <cols>
    <col min="1" max="1" width="57.42578125" style="1" bestFit="1" customWidth="1"/>
    <col min="2" max="2" width="23.85546875" style="1" customWidth="1"/>
    <col min="3" max="3" width="2" style="1" customWidth="1"/>
    <col min="4" max="4" width="2.140625" style="1" customWidth="1"/>
    <col min="5" max="5" width="59.7109375" style="1" bestFit="1" customWidth="1"/>
    <col min="6" max="6" width="22" style="1" customWidth="1"/>
    <col min="7" max="7" width="2.5703125" style="1" customWidth="1"/>
    <col min="8" max="16384" width="9.140625" style="1"/>
  </cols>
  <sheetData>
    <row r="1" spans="1:6" ht="69" customHeight="1" x14ac:dyDescent="0.25">
      <c r="A1" s="497" t="s">
        <v>250</v>
      </c>
      <c r="B1" s="498"/>
      <c r="C1" s="193"/>
      <c r="D1" s="194"/>
      <c r="E1" s="499" t="s">
        <v>251</v>
      </c>
      <c r="F1" s="500"/>
    </row>
    <row r="2" spans="1:6" ht="24" customHeight="1" x14ac:dyDescent="0.25">
      <c r="A2" s="160" t="s">
        <v>162</v>
      </c>
      <c r="B2" s="44"/>
      <c r="C2" s="195"/>
      <c r="D2" s="196"/>
      <c r="E2" s="114" t="s">
        <v>162</v>
      </c>
      <c r="F2" s="161"/>
    </row>
    <row r="3" spans="1:6" ht="15.75" customHeight="1" x14ac:dyDescent="0.25">
      <c r="A3" s="322" t="s">
        <v>232</v>
      </c>
      <c r="B3" s="296"/>
      <c r="C3" s="197"/>
      <c r="D3" s="196"/>
      <c r="E3" s="8" t="s">
        <v>232</v>
      </c>
      <c r="F3" s="302"/>
    </row>
    <row r="4" spans="1:6" x14ac:dyDescent="0.25">
      <c r="A4" s="171" t="s">
        <v>86</v>
      </c>
      <c r="B4" s="296"/>
      <c r="C4" s="197"/>
      <c r="D4" s="196"/>
      <c r="E4" s="15" t="s">
        <v>86</v>
      </c>
      <c r="F4" s="302"/>
    </row>
    <row r="5" spans="1:6" x14ac:dyDescent="0.25">
      <c r="A5" s="162" t="s">
        <v>34</v>
      </c>
      <c r="B5" s="296"/>
      <c r="C5" s="197"/>
      <c r="D5" s="196"/>
      <c r="E5" s="8" t="s">
        <v>34</v>
      </c>
      <c r="F5" s="302"/>
    </row>
    <row r="6" spans="1:6" x14ac:dyDescent="0.25">
      <c r="A6" s="131" t="s">
        <v>71</v>
      </c>
      <c r="B6" s="296">
        <f>'Induction Worksheet'!C37</f>
        <v>150</v>
      </c>
      <c r="C6" s="197"/>
      <c r="D6" s="196"/>
      <c r="E6" s="9" t="s">
        <v>71</v>
      </c>
      <c r="F6" s="302"/>
    </row>
    <row r="7" spans="1:6" x14ac:dyDescent="0.25">
      <c r="A7" s="163" t="s">
        <v>35</v>
      </c>
      <c r="B7" s="296"/>
      <c r="C7" s="197"/>
      <c r="D7" s="196"/>
      <c r="E7" s="13" t="s">
        <v>35</v>
      </c>
      <c r="F7" s="302"/>
    </row>
    <row r="8" spans="1:6" x14ac:dyDescent="0.25">
      <c r="A8" s="131" t="s">
        <v>81</v>
      </c>
      <c r="B8" s="296">
        <f>'Program #1'!C37</f>
        <v>145</v>
      </c>
      <c r="C8" s="197"/>
      <c r="D8" s="196"/>
      <c r="E8" s="9" t="s">
        <v>81</v>
      </c>
      <c r="F8" s="302"/>
    </row>
    <row r="9" spans="1:6" x14ac:dyDescent="0.25">
      <c r="A9" s="127" t="s">
        <v>73</v>
      </c>
      <c r="B9" s="296">
        <f>'Program #2'!C37</f>
        <v>195</v>
      </c>
      <c r="C9" s="197"/>
      <c r="D9" s="196"/>
      <c r="E9" s="10" t="s">
        <v>73</v>
      </c>
      <c r="F9" s="302"/>
    </row>
    <row r="10" spans="1:6" x14ac:dyDescent="0.25">
      <c r="A10" s="127" t="s">
        <v>36</v>
      </c>
      <c r="B10" s="296">
        <f>'Annual Business Mtg'!B37</f>
        <v>90</v>
      </c>
      <c r="C10" s="197"/>
      <c r="D10" s="196"/>
      <c r="E10" s="10" t="s">
        <v>36</v>
      </c>
      <c r="F10" s="302"/>
    </row>
    <row r="11" spans="1:6" x14ac:dyDescent="0.25">
      <c r="A11" s="162" t="s">
        <v>38</v>
      </c>
      <c r="B11" s="296"/>
      <c r="C11" s="197"/>
      <c r="D11" s="196"/>
      <c r="E11" s="8" t="s">
        <v>38</v>
      </c>
      <c r="F11" s="302"/>
    </row>
    <row r="12" spans="1:6" x14ac:dyDescent="0.25">
      <c r="A12" s="131" t="s">
        <v>39</v>
      </c>
      <c r="B12" s="296">
        <f>'Fundraising #1'!C35</f>
        <v>175</v>
      </c>
      <c r="C12" s="197"/>
      <c r="D12" s="196"/>
      <c r="E12" s="9" t="s">
        <v>39</v>
      </c>
      <c r="F12" s="302"/>
    </row>
    <row r="13" spans="1:6" x14ac:dyDescent="0.25">
      <c r="A13" s="131" t="s">
        <v>40</v>
      </c>
      <c r="B13" s="296">
        <f>'Fundraising #2'!C35</f>
        <v>100</v>
      </c>
      <c r="C13" s="197"/>
      <c r="D13" s="196"/>
      <c r="E13" s="9" t="s">
        <v>40</v>
      </c>
      <c r="F13" s="302"/>
    </row>
    <row r="14" spans="1:6" x14ac:dyDescent="0.25">
      <c r="A14" s="162" t="s">
        <v>37</v>
      </c>
      <c r="B14" s="296"/>
      <c r="C14" s="197"/>
      <c r="D14" s="196"/>
      <c r="E14" s="8" t="s">
        <v>37</v>
      </c>
      <c r="F14" s="302"/>
    </row>
    <row r="15" spans="1:6" x14ac:dyDescent="0.25">
      <c r="A15" s="131" t="s">
        <v>217</v>
      </c>
      <c r="B15" s="296"/>
      <c r="C15" s="197"/>
      <c r="D15" s="196"/>
      <c r="E15" s="9" t="s">
        <v>127</v>
      </c>
      <c r="F15" s="302"/>
    </row>
    <row r="16" spans="1:6" x14ac:dyDescent="0.25">
      <c r="A16" s="164" t="s">
        <v>220</v>
      </c>
      <c r="B16" s="297"/>
      <c r="C16" s="197"/>
      <c r="D16" s="196"/>
      <c r="E16" s="41" t="s">
        <v>41</v>
      </c>
      <c r="F16" s="303"/>
    </row>
    <row r="17" spans="1:6" x14ac:dyDescent="0.25">
      <c r="A17" s="165" t="s">
        <v>42</v>
      </c>
      <c r="B17" s="297"/>
      <c r="C17" s="197"/>
      <c r="D17" s="196"/>
      <c r="E17" s="42" t="s">
        <v>42</v>
      </c>
      <c r="F17" s="303"/>
    </row>
    <row r="18" spans="1:6" x14ac:dyDescent="0.25">
      <c r="A18" s="166" t="s">
        <v>43</v>
      </c>
      <c r="B18" s="297"/>
      <c r="C18" s="197"/>
      <c r="D18" s="196"/>
      <c r="E18" s="43" t="s">
        <v>43</v>
      </c>
      <c r="F18" s="303"/>
    </row>
    <row r="19" spans="1:6" x14ac:dyDescent="0.25">
      <c r="A19" s="166" t="s">
        <v>44</v>
      </c>
      <c r="B19" s="297"/>
      <c r="C19" s="197"/>
      <c r="D19" s="196"/>
      <c r="E19" s="43" t="s">
        <v>44</v>
      </c>
      <c r="F19" s="303"/>
    </row>
    <row r="20" spans="1:6" ht="28.5" customHeight="1" x14ac:dyDescent="0.25">
      <c r="A20" s="332" t="s">
        <v>219</v>
      </c>
      <c r="B20" s="333">
        <f>BC!C19</f>
        <v>1600</v>
      </c>
      <c r="C20" s="197"/>
      <c r="D20" s="196"/>
      <c r="E20" s="354" t="s">
        <v>219</v>
      </c>
      <c r="F20" s="303"/>
    </row>
    <row r="21" spans="1:6" x14ac:dyDescent="0.25">
      <c r="A21" s="312" t="s">
        <v>45</v>
      </c>
      <c r="B21" s="296"/>
      <c r="C21" s="197"/>
      <c r="D21" s="196"/>
      <c r="E21" s="14" t="s">
        <v>45</v>
      </c>
      <c r="F21" s="302"/>
    </row>
    <row r="22" spans="1:6" ht="18.75" x14ac:dyDescent="0.3">
      <c r="A22" s="167" t="s">
        <v>13</v>
      </c>
      <c r="B22" s="334">
        <f>SUM(B3:B21)</f>
        <v>2455</v>
      </c>
      <c r="C22" s="198"/>
      <c r="D22" s="196"/>
      <c r="E22" s="115" t="s">
        <v>13</v>
      </c>
      <c r="F22" s="336"/>
    </row>
    <row r="23" spans="1:6" ht="13.5" customHeight="1" x14ac:dyDescent="0.25">
      <c r="A23" s="168"/>
      <c r="B23" s="298"/>
      <c r="C23" s="199"/>
      <c r="D23" s="196"/>
      <c r="E23" s="85"/>
      <c r="F23" s="304"/>
    </row>
    <row r="24" spans="1:6" ht="18.75" x14ac:dyDescent="0.25">
      <c r="A24" s="169" t="s">
        <v>85</v>
      </c>
      <c r="B24" s="40"/>
      <c r="C24" s="200"/>
      <c r="D24" s="196"/>
      <c r="E24" s="113" t="s">
        <v>85</v>
      </c>
      <c r="F24" s="170"/>
    </row>
    <row r="25" spans="1:6" x14ac:dyDescent="0.25">
      <c r="A25" s="352" t="s">
        <v>34</v>
      </c>
      <c r="B25" s="40"/>
      <c r="C25" s="200"/>
      <c r="D25" s="196"/>
      <c r="E25" s="323" t="s">
        <v>34</v>
      </c>
      <c r="F25" s="170"/>
    </row>
    <row r="26" spans="1:6" ht="96.75" customHeight="1" x14ac:dyDescent="0.25">
      <c r="A26" s="321" t="s">
        <v>233</v>
      </c>
      <c r="B26" s="299"/>
      <c r="C26" s="201"/>
      <c r="D26" s="196"/>
      <c r="E26" s="321" t="s">
        <v>234</v>
      </c>
      <c r="F26" s="307">
        <f>'Dues Calulator'!C25*'Mbr Count FY1'!H30</f>
        <v>0</v>
      </c>
    </row>
    <row r="27" spans="1:6" ht="15.75" customHeight="1" x14ac:dyDescent="0.25">
      <c r="A27" s="353" t="s">
        <v>231</v>
      </c>
      <c r="B27" s="335"/>
      <c r="C27" s="201"/>
      <c r="D27" s="196"/>
      <c r="E27" s="353" t="s">
        <v>231</v>
      </c>
      <c r="F27" s="307"/>
    </row>
    <row r="28" spans="1:6" x14ac:dyDescent="0.25">
      <c r="A28" s="171" t="s">
        <v>159</v>
      </c>
      <c r="B28" s="300">
        <f>'Program #1'!E45</f>
        <v>220</v>
      </c>
      <c r="C28" s="202"/>
      <c r="D28" s="196"/>
      <c r="E28" s="171" t="s">
        <v>159</v>
      </c>
      <c r="F28" s="306"/>
    </row>
    <row r="29" spans="1:6" x14ac:dyDescent="0.25">
      <c r="A29" s="172" t="s">
        <v>160</v>
      </c>
      <c r="B29" s="300">
        <f>'Program #2'!E45</f>
        <v>325</v>
      </c>
      <c r="C29" s="202"/>
      <c r="D29" s="196"/>
      <c r="E29" s="100" t="s">
        <v>160</v>
      </c>
      <c r="F29" s="306"/>
    </row>
    <row r="30" spans="1:6" x14ac:dyDescent="0.25">
      <c r="A30" s="177" t="s">
        <v>47</v>
      </c>
      <c r="B30" s="300"/>
      <c r="C30" s="202"/>
      <c r="D30" s="196"/>
      <c r="E30" s="225" t="s">
        <v>47</v>
      </c>
      <c r="F30" s="306"/>
    </row>
    <row r="31" spans="1:6" x14ac:dyDescent="0.25">
      <c r="A31" s="159" t="s">
        <v>182</v>
      </c>
      <c r="B31" s="300"/>
      <c r="C31" s="202"/>
      <c r="D31" s="196"/>
      <c r="E31" s="159" t="s">
        <v>182</v>
      </c>
      <c r="F31" s="306"/>
    </row>
    <row r="32" spans="1:6" x14ac:dyDescent="0.25">
      <c r="A32" s="177" t="s">
        <v>223</v>
      </c>
      <c r="B32" s="300"/>
      <c r="C32" s="202"/>
      <c r="D32" s="196"/>
      <c r="E32" s="337" t="s">
        <v>224</v>
      </c>
      <c r="F32" s="306"/>
    </row>
    <row r="33" spans="1:6" x14ac:dyDescent="0.25">
      <c r="A33" s="324" t="s">
        <v>39</v>
      </c>
      <c r="B33" s="300">
        <f>'Fundraising #1'!E44</f>
        <v>145</v>
      </c>
      <c r="C33" s="202"/>
      <c r="D33" s="196"/>
      <c r="E33" s="325" t="s">
        <v>39</v>
      </c>
      <c r="F33" s="306"/>
    </row>
    <row r="34" spans="1:6" x14ac:dyDescent="0.25">
      <c r="A34" s="324" t="s">
        <v>40</v>
      </c>
      <c r="B34" s="300">
        <f>'Fundraising #2'!E45</f>
        <v>375</v>
      </c>
      <c r="C34" s="202"/>
      <c r="D34" s="196"/>
      <c r="E34" s="325" t="s">
        <v>40</v>
      </c>
      <c r="F34" s="306"/>
    </row>
    <row r="35" spans="1:6" ht="27.75" x14ac:dyDescent="0.25">
      <c r="A35" s="320" t="s">
        <v>225</v>
      </c>
      <c r="B35" s="300">
        <f>'Dues Calulator'!B30</f>
        <v>250</v>
      </c>
      <c r="C35" s="202"/>
      <c r="D35" s="196"/>
      <c r="E35" s="338" t="s">
        <v>186</v>
      </c>
      <c r="F35" s="306"/>
    </row>
    <row r="36" spans="1:6" x14ac:dyDescent="0.25">
      <c r="A36" s="177" t="s">
        <v>218</v>
      </c>
      <c r="B36" s="299"/>
      <c r="C36" s="201"/>
      <c r="D36" s="196"/>
      <c r="E36" s="225" t="s">
        <v>218</v>
      </c>
      <c r="F36" s="305"/>
    </row>
    <row r="37" spans="1:6" x14ac:dyDescent="0.25">
      <c r="A37" s="127" t="s">
        <v>50</v>
      </c>
      <c r="B37" s="299"/>
      <c r="C37" s="201"/>
      <c r="D37" s="196"/>
      <c r="E37" s="10" t="s">
        <v>50</v>
      </c>
      <c r="F37" s="305"/>
    </row>
    <row r="38" spans="1:6" ht="15.75" thickBot="1" x14ac:dyDescent="0.3">
      <c r="A38" s="330" t="s">
        <v>51</v>
      </c>
      <c r="B38" s="299"/>
      <c r="C38" s="201"/>
      <c r="D38" s="196"/>
      <c r="E38" s="331" t="s">
        <v>51</v>
      </c>
      <c r="F38" s="305"/>
    </row>
    <row r="39" spans="1:6" ht="15.75" thickBot="1" x14ac:dyDescent="0.3">
      <c r="A39" s="339" t="s">
        <v>222</v>
      </c>
      <c r="B39" s="328">
        <f>'Dues Calulator'!B32</f>
        <v>50</v>
      </c>
      <c r="C39" s="201"/>
      <c r="D39" s="196"/>
      <c r="E39" s="339" t="s">
        <v>222</v>
      </c>
      <c r="F39" s="326"/>
    </row>
    <row r="40" spans="1:6" ht="19.5" thickBot="1" x14ac:dyDescent="0.35">
      <c r="A40" s="329" t="s">
        <v>3</v>
      </c>
      <c r="B40" s="301">
        <f>SUM(B24:B39)</f>
        <v>1365</v>
      </c>
      <c r="C40" s="203"/>
      <c r="D40" s="204"/>
      <c r="E40" s="327" t="s">
        <v>13</v>
      </c>
      <c r="F40" s="401">
        <f>SUM(F26:F39)</f>
        <v>0</v>
      </c>
    </row>
    <row r="41" spans="1:6" x14ac:dyDescent="0.25">
      <c r="A41" s="101"/>
      <c r="B41" s="102"/>
      <c r="C41" s="102"/>
      <c r="E41" s="101"/>
      <c r="F41" s="102"/>
    </row>
  </sheetData>
  <mergeCells count="2">
    <mergeCell ref="A1:B1"/>
    <mergeCell ref="E1:F1"/>
  </mergeCells>
  <hyperlinks>
    <hyperlink ref="A18" r:id="rId1" xr:uid="{00000000-0004-0000-0A00-000000000000}"/>
    <hyperlink ref="A19" r:id="rId2" xr:uid="{00000000-0004-0000-0A00-000001000000}"/>
    <hyperlink ref="A7" r:id="rId3" xr:uid="{00000000-0004-0000-0A00-000003000000}"/>
    <hyperlink ref="E18" r:id="rId4" xr:uid="{00000000-0004-0000-0A00-000004000000}"/>
    <hyperlink ref="E19" r:id="rId5" xr:uid="{00000000-0004-0000-0A00-000005000000}"/>
    <hyperlink ref="E21" r:id="rId6" xr:uid="{00000000-0004-0000-0A00-000006000000}"/>
    <hyperlink ref="E7" r:id="rId7" xr:uid="{00000000-0004-0000-0A00-000007000000}"/>
    <hyperlink ref="A21" r:id="rId8" xr:uid="{47050C91-830E-4D0D-A612-82E4EB2F6512}"/>
  </hyperlinks>
  <pageMargins left="0.45" right="0.45" top="0.5" bottom="0.5" header="0.3" footer="0.3"/>
  <pageSetup scale="57" fitToHeight="0" orientation="portrait" r:id="rId9"/>
  <drawing r:id="rId1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51">
    <tabColor rgb="FFFF0000"/>
    <pageSetUpPr fitToPage="1"/>
  </sheetPr>
  <dimension ref="A1:AL31"/>
  <sheetViews>
    <sheetView zoomScale="93" zoomScaleNormal="93" workbookViewId="0">
      <pane ySplit="2" topLeftCell="A3" activePane="bottomLeft" state="frozen"/>
      <selection pane="bottomLeft" sqref="A1:AK1"/>
    </sheetView>
  </sheetViews>
  <sheetFormatPr defaultRowHeight="15" x14ac:dyDescent="0.25"/>
  <cols>
    <col min="1" max="1" width="44.85546875" bestFit="1" customWidth="1"/>
    <col min="4" max="4" width="9.85546875" bestFit="1" customWidth="1"/>
    <col min="5" max="5" width="12.5703125" customWidth="1"/>
    <col min="6" max="6" width="10.5703125" customWidth="1"/>
    <col min="7" max="7" width="9.85546875" bestFit="1" customWidth="1"/>
    <col min="8" max="8" width="10.140625" customWidth="1"/>
    <col min="10" max="10" width="9.85546875" bestFit="1" customWidth="1"/>
    <col min="13" max="13" width="9.85546875" bestFit="1" customWidth="1"/>
    <col min="19" max="19" width="9.85546875" bestFit="1" customWidth="1"/>
    <col min="22" max="22" width="10.28515625" bestFit="1" customWidth="1"/>
    <col min="25" max="25" width="9.85546875" bestFit="1" customWidth="1"/>
    <col min="28" max="28" width="9.85546875" bestFit="1" customWidth="1"/>
    <col min="29" max="30" width="10.5703125" bestFit="1" customWidth="1"/>
    <col min="31" max="31" width="9.85546875" bestFit="1" customWidth="1"/>
    <col min="34" max="34" width="9.85546875" bestFit="1" customWidth="1"/>
    <col min="37" max="37" width="10.140625" customWidth="1"/>
  </cols>
  <sheetData>
    <row r="1" spans="1:38" ht="90" customHeight="1" thickBot="1" x14ac:dyDescent="0.3">
      <c r="A1" s="488" t="s">
        <v>252</v>
      </c>
      <c r="B1" s="489"/>
      <c r="C1" s="489"/>
      <c r="D1" s="489"/>
      <c r="E1" s="482"/>
      <c r="F1" s="482"/>
      <c r="G1" s="482"/>
      <c r="H1" s="482"/>
      <c r="I1" s="482"/>
      <c r="J1" s="482"/>
      <c r="K1" s="482"/>
      <c r="L1" s="482"/>
      <c r="M1" s="482"/>
      <c r="N1" s="482"/>
      <c r="O1" s="482"/>
      <c r="P1" s="482"/>
      <c r="Q1" s="482"/>
      <c r="R1" s="482"/>
      <c r="S1" s="482"/>
      <c r="T1" s="482"/>
      <c r="U1" s="482"/>
      <c r="V1" s="482"/>
      <c r="W1" s="482"/>
      <c r="X1" s="482"/>
      <c r="Y1" s="482"/>
      <c r="Z1" s="482"/>
      <c r="AA1" s="482"/>
      <c r="AB1" s="482"/>
      <c r="AC1" s="482"/>
      <c r="AD1" s="482"/>
      <c r="AE1" s="482"/>
      <c r="AF1" s="482"/>
      <c r="AG1" s="482"/>
      <c r="AH1" s="482"/>
      <c r="AI1" s="482"/>
      <c r="AJ1" s="482"/>
      <c r="AK1" s="483"/>
    </row>
    <row r="2" spans="1:38" ht="36.75" customHeight="1" x14ac:dyDescent="0.25">
      <c r="A2" s="53"/>
      <c r="B2" s="501" t="s">
        <v>53</v>
      </c>
      <c r="C2" s="502"/>
      <c r="D2" s="503"/>
      <c r="E2" s="504" t="s">
        <v>54</v>
      </c>
      <c r="F2" s="504"/>
      <c r="G2" s="505"/>
      <c r="H2" s="506" t="s">
        <v>55</v>
      </c>
      <c r="I2" s="507"/>
      <c r="J2" s="508"/>
      <c r="K2" s="509" t="s">
        <v>56</v>
      </c>
      <c r="L2" s="504"/>
      <c r="M2" s="505"/>
      <c r="N2" s="506" t="s">
        <v>57</v>
      </c>
      <c r="O2" s="507"/>
      <c r="P2" s="508"/>
      <c r="Q2" s="509" t="s">
        <v>58</v>
      </c>
      <c r="R2" s="504"/>
      <c r="S2" s="505"/>
      <c r="T2" s="506" t="s">
        <v>59</v>
      </c>
      <c r="U2" s="507"/>
      <c r="V2" s="508"/>
      <c r="W2" s="509" t="s">
        <v>60</v>
      </c>
      <c r="X2" s="504"/>
      <c r="Y2" s="505"/>
      <c r="Z2" s="506" t="s">
        <v>61</v>
      </c>
      <c r="AA2" s="507"/>
      <c r="AB2" s="508"/>
      <c r="AC2" s="510" t="s">
        <v>62</v>
      </c>
      <c r="AD2" s="511"/>
      <c r="AE2" s="512"/>
      <c r="AF2" s="506" t="s">
        <v>63</v>
      </c>
      <c r="AG2" s="507"/>
      <c r="AH2" s="508"/>
      <c r="AI2" s="509" t="s">
        <v>64</v>
      </c>
      <c r="AJ2" s="504"/>
      <c r="AK2" s="505"/>
    </row>
    <row r="3" spans="1:38" ht="17.25" customHeight="1" x14ac:dyDescent="0.3">
      <c r="A3" s="54" t="s">
        <v>4</v>
      </c>
      <c r="B3" s="47"/>
      <c r="C3" s="48"/>
      <c r="D3" s="49"/>
      <c r="E3" s="48"/>
      <c r="F3" s="48"/>
      <c r="G3" s="49"/>
      <c r="H3" s="47"/>
      <c r="I3" s="48"/>
      <c r="J3" s="49"/>
      <c r="K3" s="47"/>
      <c r="L3" s="48"/>
      <c r="M3" s="49"/>
      <c r="N3" s="47"/>
      <c r="O3" s="48"/>
      <c r="P3" s="49"/>
      <c r="Q3" s="47"/>
      <c r="R3" s="48"/>
      <c r="S3" s="49"/>
      <c r="T3" s="47"/>
      <c r="U3" s="48"/>
      <c r="V3" s="49"/>
      <c r="W3" s="47"/>
      <c r="X3" s="48"/>
      <c r="Y3" s="49"/>
      <c r="Z3" s="47"/>
      <c r="AA3" s="48"/>
      <c r="AB3" s="49"/>
      <c r="AC3" s="47"/>
      <c r="AD3" s="48"/>
      <c r="AE3" s="49"/>
      <c r="AF3" s="47"/>
      <c r="AG3" s="48"/>
      <c r="AH3" s="49"/>
      <c r="AI3" s="47"/>
      <c r="AJ3" s="48"/>
      <c r="AK3" s="49"/>
    </row>
    <row r="4" spans="1:38" ht="17.25" customHeight="1" x14ac:dyDescent="0.3">
      <c r="A4" s="55"/>
      <c r="B4" s="17" t="s">
        <v>65</v>
      </c>
      <c r="C4" s="17" t="s">
        <v>66</v>
      </c>
      <c r="D4" s="17" t="s">
        <v>2</v>
      </c>
      <c r="E4" s="59" t="s">
        <v>65</v>
      </c>
      <c r="F4" s="18" t="s">
        <v>66</v>
      </c>
      <c r="G4" s="18" t="s">
        <v>2</v>
      </c>
      <c r="H4" s="17" t="s">
        <v>67</v>
      </c>
      <c r="I4" s="17" t="s">
        <v>66</v>
      </c>
      <c r="J4" s="17" t="s">
        <v>2</v>
      </c>
      <c r="K4" s="18" t="s">
        <v>65</v>
      </c>
      <c r="L4" s="18" t="s">
        <v>66</v>
      </c>
      <c r="M4" s="18" t="s">
        <v>2</v>
      </c>
      <c r="N4" s="17" t="s">
        <v>65</v>
      </c>
      <c r="O4" s="17" t="s">
        <v>66</v>
      </c>
      <c r="P4" s="17" t="s">
        <v>2</v>
      </c>
      <c r="Q4" s="18" t="s">
        <v>65</v>
      </c>
      <c r="R4" s="18" t="s">
        <v>66</v>
      </c>
      <c r="S4" s="18" t="s">
        <v>2</v>
      </c>
      <c r="T4" s="17" t="s">
        <v>65</v>
      </c>
      <c r="U4" s="17" t="s">
        <v>66</v>
      </c>
      <c r="V4" s="17" t="s">
        <v>2</v>
      </c>
      <c r="W4" s="18" t="s">
        <v>65</v>
      </c>
      <c r="X4" s="18" t="s">
        <v>66</v>
      </c>
      <c r="Y4" s="18" t="s">
        <v>2</v>
      </c>
      <c r="Z4" s="17" t="s">
        <v>67</v>
      </c>
      <c r="AA4" s="16" t="s">
        <v>66</v>
      </c>
      <c r="AB4" s="16" t="s">
        <v>2</v>
      </c>
      <c r="AC4" s="18" t="s">
        <v>65</v>
      </c>
      <c r="AD4" s="18" t="s">
        <v>66</v>
      </c>
      <c r="AE4" s="18" t="s">
        <v>2</v>
      </c>
      <c r="AF4" s="28" t="s">
        <v>65</v>
      </c>
      <c r="AG4" s="28" t="s">
        <v>66</v>
      </c>
      <c r="AH4" s="28" t="s">
        <v>2</v>
      </c>
      <c r="AI4" s="29" t="s">
        <v>65</v>
      </c>
      <c r="AJ4" s="29" t="s">
        <v>66</v>
      </c>
      <c r="AK4" s="29" t="s">
        <v>2</v>
      </c>
    </row>
    <row r="5" spans="1:38" x14ac:dyDescent="0.25">
      <c r="A5" s="56" t="s">
        <v>68</v>
      </c>
      <c r="B5" s="19"/>
      <c r="C5" s="22"/>
      <c r="D5" s="27"/>
      <c r="E5" s="60"/>
      <c r="F5" s="30"/>
      <c r="G5" s="30"/>
      <c r="H5" s="24"/>
      <c r="I5" s="24"/>
      <c r="J5" s="24"/>
      <c r="K5" s="25"/>
      <c r="L5" s="23"/>
      <c r="M5" s="23"/>
      <c r="N5" s="26"/>
      <c r="O5" s="22"/>
      <c r="P5" s="22"/>
      <c r="Q5" s="25"/>
      <c r="R5" s="25"/>
      <c r="S5" s="25"/>
      <c r="T5" s="22"/>
      <c r="U5" s="26"/>
      <c r="V5" s="26"/>
      <c r="W5" s="25"/>
      <c r="X5" s="25"/>
      <c r="Y5" s="25"/>
      <c r="Z5" s="26"/>
      <c r="AA5" s="26"/>
      <c r="AB5" s="26"/>
      <c r="AC5" s="25"/>
      <c r="AD5" s="25"/>
      <c r="AE5" s="25"/>
      <c r="AF5" s="26"/>
      <c r="AG5" s="26"/>
      <c r="AH5" s="26"/>
      <c r="AI5" s="25"/>
      <c r="AJ5" s="25"/>
      <c r="AK5" s="25"/>
    </row>
    <row r="6" spans="1:38" x14ac:dyDescent="0.25">
      <c r="A6" s="56" t="s">
        <v>69</v>
      </c>
      <c r="B6" s="21"/>
      <c r="C6" s="26"/>
      <c r="D6" s="26"/>
      <c r="E6" s="61"/>
      <c r="F6" s="25"/>
      <c r="G6" s="25"/>
      <c r="H6" s="21"/>
      <c r="I6" s="26"/>
      <c r="J6" s="26"/>
      <c r="K6" s="20"/>
      <c r="L6" s="25"/>
      <c r="M6" s="25"/>
      <c r="N6" s="21"/>
      <c r="O6" s="26"/>
      <c r="P6" s="26"/>
      <c r="Q6" s="20"/>
      <c r="R6" s="25"/>
      <c r="S6" s="25"/>
      <c r="T6" s="21"/>
      <c r="U6" s="26"/>
      <c r="V6" s="26"/>
      <c r="W6" s="20"/>
      <c r="X6" s="25"/>
      <c r="Y6" s="25"/>
      <c r="Z6" s="21"/>
      <c r="AA6" s="26"/>
      <c r="AB6" s="26"/>
      <c r="AC6" s="20"/>
      <c r="AD6" s="25"/>
      <c r="AE6" s="25"/>
      <c r="AF6" s="21"/>
      <c r="AG6" s="26"/>
      <c r="AH6" s="26"/>
      <c r="AI6" s="20"/>
      <c r="AJ6" s="25"/>
      <c r="AK6" s="25"/>
    </row>
    <row r="7" spans="1:38" x14ac:dyDescent="0.25">
      <c r="A7" s="343" t="s">
        <v>227</v>
      </c>
      <c r="B7" s="21"/>
      <c r="C7" s="26"/>
      <c r="D7" s="26"/>
      <c r="E7" s="61"/>
      <c r="F7" s="25"/>
      <c r="G7" s="25"/>
      <c r="H7" s="21"/>
      <c r="I7" s="26"/>
      <c r="J7" s="26"/>
      <c r="K7" s="20"/>
      <c r="L7" s="25"/>
      <c r="M7" s="25"/>
      <c r="N7" s="21"/>
      <c r="O7" s="26"/>
      <c r="P7" s="26"/>
      <c r="Q7" s="20"/>
      <c r="R7" s="25"/>
      <c r="S7" s="25"/>
      <c r="T7" s="21"/>
      <c r="U7" s="26"/>
      <c r="V7" s="26"/>
      <c r="W7" s="20"/>
      <c r="X7" s="25"/>
      <c r="Y7" s="25"/>
      <c r="Z7" s="21"/>
      <c r="AA7" s="26"/>
      <c r="AB7" s="26"/>
      <c r="AC7" s="20"/>
      <c r="AD7" s="25"/>
      <c r="AE7" s="25"/>
      <c r="AF7" s="21"/>
      <c r="AG7" s="26"/>
      <c r="AH7" s="26"/>
      <c r="AI7" s="20"/>
      <c r="AJ7" s="25"/>
      <c r="AK7" s="25"/>
    </row>
    <row r="8" spans="1:38" x14ac:dyDescent="0.25">
      <c r="A8" s="56" t="s">
        <v>70</v>
      </c>
      <c r="B8" s="21"/>
      <c r="C8" s="26"/>
      <c r="D8" s="26"/>
      <c r="E8" s="61"/>
      <c r="F8" s="25"/>
      <c r="G8" s="25"/>
      <c r="H8" s="21"/>
      <c r="I8" s="26"/>
      <c r="J8" s="26"/>
      <c r="K8" s="20"/>
      <c r="L8" s="25"/>
      <c r="M8" s="25"/>
      <c r="N8" s="21"/>
      <c r="O8" s="26"/>
      <c r="P8" s="26"/>
      <c r="Q8" s="20"/>
      <c r="R8" s="25"/>
      <c r="S8" s="25"/>
      <c r="T8" s="21"/>
      <c r="U8" s="26"/>
      <c r="V8" s="26"/>
      <c r="W8" s="20"/>
      <c r="X8" s="25"/>
      <c r="Y8" s="25"/>
      <c r="Z8" s="21"/>
      <c r="AA8" s="26"/>
      <c r="AB8" s="26"/>
      <c r="AC8" s="20"/>
      <c r="AD8" s="25"/>
      <c r="AE8" s="25"/>
      <c r="AF8" s="21"/>
      <c r="AG8" s="26"/>
      <c r="AH8" s="26"/>
      <c r="AI8" s="20"/>
      <c r="AJ8" s="25"/>
      <c r="AK8" s="25"/>
    </row>
    <row r="9" spans="1:38" x14ac:dyDescent="0.25">
      <c r="A9" s="56" t="s">
        <v>71</v>
      </c>
      <c r="B9" s="21"/>
      <c r="C9" s="26"/>
      <c r="D9" s="26"/>
      <c r="E9" s="62"/>
      <c r="F9" s="35"/>
      <c r="G9" s="25"/>
      <c r="H9" s="21"/>
      <c r="I9" s="26"/>
      <c r="J9" s="26"/>
      <c r="K9" s="20"/>
      <c r="L9" s="25"/>
      <c r="M9" s="25"/>
      <c r="N9" s="21"/>
      <c r="O9" s="26"/>
      <c r="P9" s="26"/>
      <c r="Q9" s="20"/>
      <c r="R9" s="25"/>
      <c r="S9" s="25"/>
      <c r="T9" s="21"/>
      <c r="U9" s="26"/>
      <c r="V9" s="26"/>
      <c r="W9" s="20"/>
      <c r="X9" s="25"/>
      <c r="Y9" s="25"/>
      <c r="Z9" s="21"/>
      <c r="AA9" s="26"/>
      <c r="AB9" s="26"/>
      <c r="AC9" s="20"/>
      <c r="AD9" s="25"/>
      <c r="AE9" s="25"/>
      <c r="AF9" s="21"/>
      <c r="AG9" s="26"/>
      <c r="AH9" s="26"/>
      <c r="AI9" s="20"/>
      <c r="AJ9" s="25"/>
      <c r="AK9" s="25"/>
    </row>
    <row r="10" spans="1:38" x14ac:dyDescent="0.25">
      <c r="A10" s="45" t="s">
        <v>72</v>
      </c>
      <c r="B10" s="21"/>
      <c r="C10" s="26"/>
      <c r="D10" s="26"/>
      <c r="E10" s="63"/>
      <c r="F10" s="25"/>
      <c r="G10" s="25"/>
      <c r="H10" s="21"/>
      <c r="I10" s="26"/>
      <c r="J10" s="26"/>
      <c r="K10" s="20"/>
      <c r="L10" s="25"/>
      <c r="M10" s="25"/>
      <c r="N10" s="21"/>
      <c r="O10" s="26"/>
      <c r="P10" s="26"/>
      <c r="Q10" s="20"/>
      <c r="R10" s="25"/>
      <c r="S10" s="25"/>
      <c r="T10" s="21"/>
      <c r="U10" s="26"/>
      <c r="V10" s="26"/>
      <c r="W10" s="20"/>
      <c r="X10" s="25"/>
      <c r="Y10" s="25"/>
      <c r="Z10" s="21"/>
      <c r="AA10" s="26"/>
      <c r="AB10" s="26"/>
      <c r="AC10" s="20"/>
      <c r="AD10" s="25"/>
      <c r="AE10" s="25"/>
      <c r="AF10" s="21"/>
      <c r="AG10" s="26"/>
      <c r="AH10" s="26"/>
      <c r="AI10" s="20"/>
      <c r="AJ10" s="25"/>
      <c r="AK10" s="25"/>
    </row>
    <row r="11" spans="1:38" x14ac:dyDescent="0.25">
      <c r="A11" s="56" t="s">
        <v>161</v>
      </c>
      <c r="B11" s="21"/>
      <c r="C11" s="26"/>
      <c r="D11" s="26"/>
      <c r="E11" s="61"/>
      <c r="F11" s="25"/>
      <c r="G11" s="25"/>
      <c r="H11" s="21"/>
      <c r="I11" s="26"/>
      <c r="J11" s="26"/>
      <c r="K11" s="20"/>
      <c r="L11" s="25"/>
      <c r="M11" s="25"/>
      <c r="N11" s="21"/>
      <c r="O11" s="26"/>
      <c r="P11" s="26"/>
      <c r="Q11" s="20"/>
      <c r="R11" s="25"/>
      <c r="S11" s="25"/>
      <c r="T11" s="21"/>
      <c r="U11" s="26"/>
      <c r="V11" s="26"/>
      <c r="W11" s="20"/>
      <c r="X11" s="25"/>
      <c r="Y11" s="25"/>
      <c r="Z11" s="21"/>
      <c r="AA11" s="26"/>
      <c r="AB11" s="26"/>
      <c r="AC11" s="20"/>
      <c r="AD11" s="25"/>
      <c r="AE11" s="25"/>
      <c r="AF11" s="21"/>
      <c r="AG11" s="26"/>
      <c r="AH11" s="26"/>
      <c r="AI11" s="20"/>
      <c r="AJ11" s="25"/>
      <c r="AK11" s="25"/>
    </row>
    <row r="12" spans="1:38" x14ac:dyDescent="0.25">
      <c r="A12" s="45" t="s">
        <v>74</v>
      </c>
      <c r="B12" s="21"/>
      <c r="C12" s="26"/>
      <c r="D12" s="26"/>
      <c r="E12" s="61"/>
      <c r="F12" s="25"/>
      <c r="G12" s="25"/>
      <c r="H12" s="21"/>
      <c r="I12" s="26"/>
      <c r="J12" s="26"/>
      <c r="K12" s="20"/>
      <c r="L12" s="25"/>
      <c r="M12" s="25"/>
      <c r="N12" s="21"/>
      <c r="O12" s="26"/>
      <c r="P12" s="26"/>
      <c r="Q12" s="20"/>
      <c r="R12" s="25"/>
      <c r="S12" s="25"/>
      <c r="T12" s="21"/>
      <c r="U12" s="26"/>
      <c r="V12" s="26"/>
      <c r="W12" s="20"/>
      <c r="X12" s="25"/>
      <c r="Y12" s="25"/>
      <c r="Z12" s="21"/>
      <c r="AA12" s="26"/>
      <c r="AB12" s="26"/>
      <c r="AC12" s="20"/>
      <c r="AD12" s="25"/>
      <c r="AE12" s="25"/>
      <c r="AF12" s="26"/>
      <c r="AG12" s="34"/>
      <c r="AH12" s="26"/>
      <c r="AI12" s="20"/>
      <c r="AJ12" s="25"/>
      <c r="AK12" s="25"/>
    </row>
    <row r="13" spans="1:38" x14ac:dyDescent="0.25">
      <c r="A13" s="45" t="s">
        <v>52</v>
      </c>
      <c r="B13" s="21"/>
      <c r="C13" s="26"/>
      <c r="D13" s="26"/>
      <c r="E13" s="61"/>
      <c r="F13" s="25"/>
      <c r="G13" s="25"/>
      <c r="H13" s="21"/>
      <c r="I13" s="26"/>
      <c r="J13" s="26"/>
      <c r="K13" s="20"/>
      <c r="L13" s="25"/>
      <c r="M13" s="25"/>
      <c r="N13" s="21"/>
      <c r="O13" s="26"/>
      <c r="P13" s="26"/>
      <c r="Q13" s="20"/>
      <c r="R13" s="25"/>
      <c r="S13" s="25"/>
      <c r="T13" s="21"/>
      <c r="U13" s="26"/>
      <c r="V13" s="26"/>
      <c r="W13" s="20"/>
      <c r="X13" s="25"/>
      <c r="Y13" s="25"/>
      <c r="Z13" s="21"/>
      <c r="AA13" s="26"/>
      <c r="AB13" s="26"/>
      <c r="AC13" s="20"/>
      <c r="AD13" s="25"/>
      <c r="AE13" s="25"/>
      <c r="AF13" s="21"/>
      <c r="AG13" s="26"/>
      <c r="AH13" s="26"/>
      <c r="AI13" s="20"/>
      <c r="AJ13" s="25"/>
      <c r="AK13" s="25"/>
    </row>
    <row r="14" spans="1:38" ht="17.25" customHeight="1" x14ac:dyDescent="0.25">
      <c r="A14" s="69" t="s">
        <v>13</v>
      </c>
      <c r="B14" s="70">
        <f t="shared" ref="B14:AF14" si="0">SUM(B5:B13)</f>
        <v>0</v>
      </c>
      <c r="C14" s="71">
        <f t="shared" si="0"/>
        <v>0</v>
      </c>
      <c r="D14" s="71">
        <f t="shared" si="0"/>
        <v>0</v>
      </c>
      <c r="E14" s="72">
        <f t="shared" si="0"/>
        <v>0</v>
      </c>
      <c r="F14" s="73">
        <f t="shared" si="0"/>
        <v>0</v>
      </c>
      <c r="G14" s="73">
        <f t="shared" si="0"/>
        <v>0</v>
      </c>
      <c r="H14" s="70">
        <f t="shared" si="0"/>
        <v>0</v>
      </c>
      <c r="I14" s="71">
        <f t="shared" si="0"/>
        <v>0</v>
      </c>
      <c r="J14" s="71">
        <f t="shared" si="0"/>
        <v>0</v>
      </c>
      <c r="K14" s="74">
        <f t="shared" si="0"/>
        <v>0</v>
      </c>
      <c r="L14" s="73">
        <f t="shared" si="0"/>
        <v>0</v>
      </c>
      <c r="M14" s="73">
        <f t="shared" si="0"/>
        <v>0</v>
      </c>
      <c r="N14" s="70">
        <f t="shared" si="0"/>
        <v>0</v>
      </c>
      <c r="O14" s="71">
        <f t="shared" si="0"/>
        <v>0</v>
      </c>
      <c r="P14" s="71">
        <f t="shared" si="0"/>
        <v>0</v>
      </c>
      <c r="Q14" s="74">
        <f t="shared" si="0"/>
        <v>0</v>
      </c>
      <c r="R14" s="73">
        <f t="shared" si="0"/>
        <v>0</v>
      </c>
      <c r="S14" s="73">
        <f t="shared" si="0"/>
        <v>0</v>
      </c>
      <c r="T14" s="70">
        <f t="shared" si="0"/>
        <v>0</v>
      </c>
      <c r="U14" s="71">
        <f t="shared" si="0"/>
        <v>0</v>
      </c>
      <c r="V14" s="71">
        <f t="shared" si="0"/>
        <v>0</v>
      </c>
      <c r="W14" s="74">
        <f t="shared" si="0"/>
        <v>0</v>
      </c>
      <c r="X14" s="73">
        <f t="shared" si="0"/>
        <v>0</v>
      </c>
      <c r="Y14" s="73">
        <f t="shared" si="0"/>
        <v>0</v>
      </c>
      <c r="Z14" s="70">
        <f t="shared" si="0"/>
        <v>0</v>
      </c>
      <c r="AA14" s="71">
        <f t="shared" si="0"/>
        <v>0</v>
      </c>
      <c r="AB14" s="71">
        <f t="shared" si="0"/>
        <v>0</v>
      </c>
      <c r="AC14" s="74">
        <f t="shared" si="0"/>
        <v>0</v>
      </c>
      <c r="AD14" s="73">
        <f t="shared" si="0"/>
        <v>0</v>
      </c>
      <c r="AE14" s="73">
        <f t="shared" si="0"/>
        <v>0</v>
      </c>
      <c r="AF14" s="70">
        <f t="shared" si="0"/>
        <v>0</v>
      </c>
      <c r="AG14" s="71">
        <f t="shared" ref="AG14:AK14" si="1">SUM(AG5:AG13)</f>
        <v>0</v>
      </c>
      <c r="AH14" s="71">
        <f t="shared" si="1"/>
        <v>0</v>
      </c>
      <c r="AI14" s="74">
        <f t="shared" si="1"/>
        <v>0</v>
      </c>
      <c r="AJ14" s="75">
        <f t="shared" si="1"/>
        <v>0</v>
      </c>
      <c r="AK14" s="75">
        <f t="shared" si="1"/>
        <v>0</v>
      </c>
    </row>
    <row r="15" spans="1:38" ht="17.25" customHeight="1" x14ac:dyDescent="0.25">
      <c r="A15" s="45"/>
      <c r="B15" s="65"/>
      <c r="C15" s="51"/>
      <c r="D15" s="66"/>
      <c r="E15" s="50"/>
      <c r="F15" s="51"/>
      <c r="G15" s="51"/>
      <c r="H15" s="50"/>
      <c r="I15" s="51"/>
      <c r="J15" s="51"/>
      <c r="K15" s="50"/>
      <c r="L15" s="51"/>
      <c r="M15" s="51"/>
      <c r="N15" s="50"/>
      <c r="O15" s="51"/>
      <c r="P15" s="51"/>
      <c r="Q15" s="50"/>
      <c r="R15" s="51"/>
      <c r="S15" s="51"/>
      <c r="T15" s="50"/>
      <c r="U15" s="51"/>
      <c r="V15" s="51"/>
      <c r="W15" s="50"/>
      <c r="X15" s="51"/>
      <c r="Y15" s="51"/>
      <c r="Z15" s="50"/>
      <c r="AA15" s="51"/>
      <c r="AB15" s="51"/>
      <c r="AC15" s="50"/>
      <c r="AD15" s="51"/>
      <c r="AE15" s="51"/>
      <c r="AF15" s="50"/>
      <c r="AG15" s="51"/>
      <c r="AH15" s="51"/>
      <c r="AI15" s="50"/>
      <c r="AJ15" s="52"/>
      <c r="AK15" s="52"/>
      <c r="AL15" s="1"/>
    </row>
    <row r="16" spans="1:38" ht="19.5" customHeight="1" x14ac:dyDescent="0.3">
      <c r="A16" s="54" t="s">
        <v>75</v>
      </c>
      <c r="B16" s="67"/>
      <c r="C16" s="46"/>
      <c r="D16" s="68"/>
      <c r="E16" s="46"/>
      <c r="F16" s="46"/>
      <c r="G16" s="46"/>
      <c r="H16" s="46"/>
      <c r="I16" s="46"/>
      <c r="J16" s="46"/>
      <c r="K16" s="46"/>
      <c r="L16" s="46"/>
      <c r="M16" s="46"/>
      <c r="N16" s="46"/>
      <c r="O16" s="46"/>
      <c r="P16" s="46"/>
      <c r="Q16" s="46"/>
      <c r="R16" s="46"/>
      <c r="S16" s="46"/>
      <c r="T16" s="46"/>
      <c r="U16" s="46"/>
      <c r="V16" s="46"/>
      <c r="W16" s="46"/>
      <c r="X16" s="46"/>
      <c r="Y16" s="46"/>
      <c r="Z16" s="46"/>
      <c r="AA16" s="46"/>
      <c r="AB16" s="46"/>
      <c r="AC16" s="46"/>
      <c r="AD16" s="46"/>
      <c r="AE16" s="46"/>
      <c r="AF16" s="46"/>
      <c r="AG16" s="46"/>
      <c r="AH16" s="46"/>
      <c r="AI16" s="46"/>
      <c r="AJ16" s="46"/>
      <c r="AK16" s="46"/>
    </row>
    <row r="17" spans="1:38" x14ac:dyDescent="0.25">
      <c r="A17" s="56"/>
      <c r="B17" s="17" t="s">
        <v>65</v>
      </c>
      <c r="C17" s="17" t="s">
        <v>66</v>
      </c>
      <c r="D17" s="17" t="s">
        <v>2</v>
      </c>
      <c r="E17" s="59" t="s">
        <v>65</v>
      </c>
      <c r="F17" s="18" t="s">
        <v>66</v>
      </c>
      <c r="G17" s="18" t="s">
        <v>2</v>
      </c>
      <c r="H17" s="17" t="s">
        <v>67</v>
      </c>
      <c r="I17" s="17" t="s">
        <v>66</v>
      </c>
      <c r="J17" s="17" t="s">
        <v>2</v>
      </c>
      <c r="K17" s="18" t="s">
        <v>65</v>
      </c>
      <c r="L17" s="18" t="s">
        <v>66</v>
      </c>
      <c r="M17" s="18" t="s">
        <v>2</v>
      </c>
      <c r="N17" s="17" t="s">
        <v>65</v>
      </c>
      <c r="O17" s="17" t="s">
        <v>66</v>
      </c>
      <c r="P17" s="17" t="s">
        <v>2</v>
      </c>
      <c r="Q17" s="18" t="s">
        <v>65</v>
      </c>
      <c r="R17" s="18" t="s">
        <v>66</v>
      </c>
      <c r="S17" s="18" t="s">
        <v>2</v>
      </c>
      <c r="T17" s="17" t="s">
        <v>65</v>
      </c>
      <c r="U17" s="17" t="s">
        <v>66</v>
      </c>
      <c r="V17" s="17" t="s">
        <v>2</v>
      </c>
      <c r="W17" s="18" t="s">
        <v>65</v>
      </c>
      <c r="X17" s="18" t="s">
        <v>66</v>
      </c>
      <c r="Y17" s="18" t="s">
        <v>2</v>
      </c>
      <c r="Z17" s="17" t="s">
        <v>67</v>
      </c>
      <c r="AA17" s="17" t="s">
        <v>66</v>
      </c>
      <c r="AB17" s="17" t="s">
        <v>2</v>
      </c>
      <c r="AC17" s="18" t="s">
        <v>65</v>
      </c>
      <c r="AD17" s="18" t="s">
        <v>66</v>
      </c>
      <c r="AE17" s="18" t="s">
        <v>2</v>
      </c>
      <c r="AF17" s="17" t="s">
        <v>65</v>
      </c>
      <c r="AG17" s="17" t="s">
        <v>66</v>
      </c>
      <c r="AH17" s="17" t="s">
        <v>2</v>
      </c>
      <c r="AI17" s="18" t="s">
        <v>65</v>
      </c>
      <c r="AJ17" s="18" t="s">
        <v>66</v>
      </c>
      <c r="AK17" s="18" t="s">
        <v>2</v>
      </c>
    </row>
    <row r="18" spans="1:38" x14ac:dyDescent="0.25">
      <c r="A18" s="57" t="s">
        <v>49</v>
      </c>
      <c r="B18" s="31"/>
      <c r="C18" s="31"/>
      <c r="D18" s="31"/>
      <c r="E18" s="64"/>
      <c r="F18" s="32"/>
      <c r="G18" s="32"/>
      <c r="H18" s="31"/>
      <c r="I18" s="31"/>
      <c r="J18" s="31"/>
      <c r="K18" s="32"/>
      <c r="L18" s="32"/>
      <c r="M18" s="32"/>
      <c r="N18" s="31"/>
      <c r="O18" s="31"/>
      <c r="P18" s="31"/>
      <c r="Q18" s="32"/>
      <c r="R18" s="32"/>
      <c r="S18" s="32"/>
      <c r="T18" s="31"/>
      <c r="U18" s="31"/>
      <c r="V18" s="31"/>
      <c r="W18" s="32"/>
      <c r="X18" s="32"/>
      <c r="Y18" s="32"/>
      <c r="Z18" s="31"/>
      <c r="AA18" s="31"/>
      <c r="AB18" s="31"/>
      <c r="AC18" s="32"/>
      <c r="AD18" s="32"/>
      <c r="AE18" s="32"/>
      <c r="AF18" s="31"/>
      <c r="AG18" s="31"/>
      <c r="AH18" s="31"/>
      <c r="AI18" s="32"/>
      <c r="AJ18" s="32"/>
      <c r="AK18" s="32"/>
      <c r="AL18" s="6"/>
    </row>
    <row r="19" spans="1:38" x14ac:dyDescent="0.25">
      <c r="A19" s="57" t="s">
        <v>48</v>
      </c>
      <c r="B19" s="31"/>
      <c r="C19" s="31"/>
      <c r="D19" s="31"/>
      <c r="E19" s="64"/>
      <c r="F19" s="32"/>
      <c r="G19" s="32"/>
      <c r="H19" s="31"/>
      <c r="I19" s="31"/>
      <c r="J19" s="31"/>
      <c r="K19" s="32"/>
      <c r="L19" s="32"/>
      <c r="M19" s="32"/>
      <c r="N19" s="31"/>
      <c r="O19" s="31"/>
      <c r="P19" s="31"/>
      <c r="Q19" s="32"/>
      <c r="R19" s="32"/>
      <c r="S19" s="32"/>
      <c r="T19" s="31"/>
      <c r="U19" s="31"/>
      <c r="V19" s="31"/>
      <c r="W19" s="32"/>
      <c r="X19" s="32"/>
      <c r="Y19" s="32"/>
      <c r="Z19" s="31"/>
      <c r="AA19" s="31"/>
      <c r="AB19" s="31"/>
      <c r="AC19" s="32"/>
      <c r="AD19" s="32"/>
      <c r="AE19" s="32"/>
      <c r="AF19" s="31"/>
      <c r="AG19" s="31"/>
      <c r="AH19" s="31"/>
      <c r="AI19" s="32"/>
      <c r="AJ19" s="32"/>
      <c r="AK19" s="32"/>
      <c r="AL19" s="6"/>
    </row>
    <row r="20" spans="1:38" x14ac:dyDescent="0.25">
      <c r="A20" s="57" t="s">
        <v>50</v>
      </c>
      <c r="B20" s="31"/>
      <c r="C20" s="31"/>
      <c r="D20" s="31"/>
      <c r="E20" s="64"/>
      <c r="F20" s="32"/>
      <c r="G20" s="32"/>
      <c r="H20" s="31"/>
      <c r="I20" s="31"/>
      <c r="J20" s="31"/>
      <c r="K20" s="32"/>
      <c r="L20" s="32"/>
      <c r="M20" s="32"/>
      <c r="N20" s="31"/>
      <c r="O20" s="31"/>
      <c r="P20" s="31"/>
      <c r="Q20" s="32"/>
      <c r="R20" s="32"/>
      <c r="S20" s="32"/>
      <c r="T20" s="31"/>
      <c r="U20" s="31"/>
      <c r="V20" s="31"/>
      <c r="W20" s="32"/>
      <c r="X20" s="32"/>
      <c r="Y20" s="32"/>
      <c r="Z20" s="31"/>
      <c r="AA20" s="31"/>
      <c r="AB20" s="31"/>
      <c r="AC20" s="32"/>
      <c r="AD20" s="32"/>
      <c r="AE20" s="32"/>
      <c r="AF20" s="31"/>
      <c r="AG20" s="31"/>
      <c r="AH20" s="31"/>
      <c r="AI20" s="32"/>
      <c r="AJ20" s="32"/>
      <c r="AK20" s="32"/>
      <c r="AL20" s="6"/>
    </row>
    <row r="21" spans="1:38" x14ac:dyDescent="0.25">
      <c r="A21" s="58" t="s">
        <v>76</v>
      </c>
      <c r="B21" s="31"/>
      <c r="C21" s="31"/>
      <c r="D21" s="31"/>
      <c r="E21" s="64"/>
      <c r="F21" s="32"/>
      <c r="G21" s="32"/>
      <c r="H21" s="31"/>
      <c r="I21" s="31"/>
      <c r="J21" s="31"/>
      <c r="K21" s="32"/>
      <c r="L21" s="32"/>
      <c r="M21" s="32"/>
      <c r="N21" s="31"/>
      <c r="O21" s="31"/>
      <c r="P21" s="31"/>
      <c r="Q21" s="32"/>
      <c r="R21" s="32"/>
      <c r="S21" s="32"/>
      <c r="T21" s="31"/>
      <c r="U21" s="31"/>
      <c r="V21" s="31"/>
      <c r="W21" s="32"/>
      <c r="X21" s="32"/>
      <c r="Y21" s="32"/>
      <c r="Z21" s="31"/>
      <c r="AA21" s="31"/>
      <c r="AB21" s="31"/>
      <c r="AC21" s="32"/>
      <c r="AD21" s="32"/>
      <c r="AE21" s="32"/>
      <c r="AF21" s="31"/>
      <c r="AG21" s="31"/>
      <c r="AH21" s="31"/>
      <c r="AI21" s="32"/>
      <c r="AJ21" s="32"/>
      <c r="AK21" s="32"/>
      <c r="AL21" s="6"/>
    </row>
    <row r="22" spans="1:38" x14ac:dyDescent="0.25">
      <c r="A22" s="58" t="s">
        <v>83</v>
      </c>
      <c r="B22" s="31"/>
      <c r="C22" s="31"/>
      <c r="D22" s="31"/>
      <c r="E22" s="64"/>
      <c r="F22" s="32"/>
      <c r="G22" s="32"/>
      <c r="H22" s="31"/>
      <c r="I22" s="31"/>
      <c r="J22" s="31"/>
      <c r="K22" s="32"/>
      <c r="L22" s="32"/>
      <c r="M22" s="32"/>
      <c r="N22" s="31"/>
      <c r="O22" s="31"/>
      <c r="P22" s="31"/>
      <c r="Q22" s="32"/>
      <c r="R22" s="32"/>
      <c r="S22" s="32"/>
      <c r="T22" s="31"/>
      <c r="U22" s="31"/>
      <c r="V22" s="31"/>
      <c r="W22" s="32"/>
      <c r="X22" s="32"/>
      <c r="Y22" s="32"/>
      <c r="Z22" s="31"/>
      <c r="AA22" s="31"/>
      <c r="AB22" s="31"/>
      <c r="AC22" s="32"/>
      <c r="AD22" s="32"/>
      <c r="AE22" s="32"/>
      <c r="AF22" s="31"/>
      <c r="AG22" s="31"/>
      <c r="AH22" s="31"/>
      <c r="AI22" s="32"/>
      <c r="AJ22" s="32"/>
      <c r="AK22" s="32"/>
      <c r="AL22" s="6"/>
    </row>
    <row r="23" spans="1:38" x14ac:dyDescent="0.25">
      <c r="A23" s="57" t="s">
        <v>77</v>
      </c>
      <c r="B23" s="31"/>
      <c r="C23" s="31"/>
      <c r="D23" s="31"/>
      <c r="E23" s="64"/>
      <c r="F23" s="32"/>
      <c r="G23" s="32"/>
      <c r="H23" s="31"/>
      <c r="I23" s="31"/>
      <c r="J23" s="31"/>
      <c r="K23" s="32"/>
      <c r="L23" s="32"/>
      <c r="M23" s="32"/>
      <c r="N23" s="31"/>
      <c r="O23" s="31"/>
      <c r="P23" s="31"/>
      <c r="Q23" s="32"/>
      <c r="R23" s="32"/>
      <c r="S23" s="32"/>
      <c r="T23" s="31"/>
      <c r="U23" s="31"/>
      <c r="V23" s="31"/>
      <c r="W23" s="32"/>
      <c r="X23" s="32"/>
      <c r="Y23" s="32"/>
      <c r="Z23" s="31"/>
      <c r="AA23" s="31"/>
      <c r="AB23" s="31"/>
      <c r="AC23" s="32"/>
      <c r="AD23" s="32"/>
      <c r="AE23" s="32"/>
      <c r="AF23" s="31"/>
      <c r="AG23" s="31"/>
      <c r="AH23" s="31"/>
      <c r="AI23" s="32"/>
      <c r="AJ23" s="32"/>
      <c r="AK23" s="32"/>
      <c r="AL23" s="6"/>
    </row>
    <row r="24" spans="1:38" x14ac:dyDescent="0.25">
      <c r="A24" s="57" t="s">
        <v>78</v>
      </c>
      <c r="B24" s="31"/>
      <c r="C24" s="31"/>
      <c r="D24" s="31"/>
      <c r="E24" s="64"/>
      <c r="F24" s="32"/>
      <c r="G24" s="32"/>
      <c r="H24" s="31"/>
      <c r="I24" s="31"/>
      <c r="J24" s="31"/>
      <c r="K24" s="32"/>
      <c r="L24" s="32"/>
      <c r="M24" s="32"/>
      <c r="N24" s="31"/>
      <c r="O24" s="31"/>
      <c r="P24" s="31"/>
      <c r="Q24" s="32"/>
      <c r="R24" s="32"/>
      <c r="S24" s="32"/>
      <c r="T24" s="31"/>
      <c r="U24" s="31"/>
      <c r="V24" s="31"/>
      <c r="W24" s="32"/>
      <c r="X24" s="32"/>
      <c r="Y24" s="32"/>
      <c r="Z24" s="31"/>
      <c r="AA24" s="31"/>
      <c r="AB24" s="31"/>
      <c r="AC24" s="32"/>
      <c r="AD24" s="32"/>
      <c r="AE24" s="32"/>
      <c r="AF24" s="31"/>
      <c r="AG24" s="31"/>
      <c r="AH24" s="31"/>
      <c r="AI24" s="32"/>
      <c r="AJ24" s="32"/>
      <c r="AK24" s="32"/>
      <c r="AL24" s="6"/>
    </row>
    <row r="25" spans="1:38" x14ac:dyDescent="0.25">
      <c r="A25" s="57" t="s">
        <v>79</v>
      </c>
      <c r="B25" s="31"/>
      <c r="C25" s="31"/>
      <c r="D25" s="31"/>
      <c r="E25" s="64"/>
      <c r="F25" s="32"/>
      <c r="G25" s="32"/>
      <c r="H25" s="31"/>
      <c r="I25" s="31"/>
      <c r="J25" s="31"/>
      <c r="K25" s="32"/>
      <c r="L25" s="32"/>
      <c r="M25" s="32"/>
      <c r="N25" s="31"/>
      <c r="O25" s="31"/>
      <c r="P25" s="31"/>
      <c r="Q25" s="32"/>
      <c r="R25" s="32"/>
      <c r="S25" s="32"/>
      <c r="T25" s="31"/>
      <c r="U25" s="31"/>
      <c r="V25" s="31"/>
      <c r="W25" s="32"/>
      <c r="X25" s="32"/>
      <c r="Y25" s="32"/>
      <c r="Z25" s="31"/>
      <c r="AA25" s="31"/>
      <c r="AB25" s="31"/>
      <c r="AC25" s="32"/>
      <c r="AD25" s="32"/>
      <c r="AE25" s="32"/>
      <c r="AF25" s="31"/>
      <c r="AG25" s="31"/>
      <c r="AH25" s="31"/>
      <c r="AI25" s="32"/>
      <c r="AJ25" s="32"/>
      <c r="AK25" s="32"/>
      <c r="AL25" s="6"/>
    </row>
    <row r="26" spans="1:38" x14ac:dyDescent="0.25">
      <c r="A26" s="57" t="s">
        <v>80</v>
      </c>
      <c r="B26" s="31"/>
      <c r="C26" s="31"/>
      <c r="D26" s="31"/>
      <c r="E26" s="64"/>
      <c r="F26" s="32"/>
      <c r="G26" s="32"/>
      <c r="H26" s="31"/>
      <c r="I26" s="31"/>
      <c r="J26" s="31"/>
      <c r="K26" s="32"/>
      <c r="L26" s="32"/>
      <c r="M26" s="32"/>
      <c r="N26" s="31"/>
      <c r="O26" s="31"/>
      <c r="P26" s="31"/>
      <c r="Q26" s="32"/>
      <c r="R26" s="32"/>
      <c r="S26" s="32"/>
      <c r="T26" s="31"/>
      <c r="U26" s="31"/>
      <c r="V26" s="31"/>
      <c r="W26" s="32"/>
      <c r="X26" s="32"/>
      <c r="Y26" s="32"/>
      <c r="Z26" s="31"/>
      <c r="AA26" s="31"/>
      <c r="AB26" s="31"/>
      <c r="AC26" s="32"/>
      <c r="AD26" s="32"/>
      <c r="AE26" s="32"/>
      <c r="AF26" s="31"/>
      <c r="AG26" s="31"/>
      <c r="AH26" s="31"/>
      <c r="AI26" s="32"/>
      <c r="AJ26" s="32"/>
      <c r="AK26" s="32"/>
      <c r="AL26" s="6"/>
    </row>
    <row r="27" spans="1:38" x14ac:dyDescent="0.25">
      <c r="A27" s="57" t="s">
        <v>228</v>
      </c>
      <c r="B27" s="31"/>
      <c r="C27" s="31"/>
      <c r="D27" s="31"/>
      <c r="E27" s="64"/>
      <c r="F27" s="32"/>
      <c r="G27" s="32"/>
      <c r="H27" s="31"/>
      <c r="I27" s="31"/>
      <c r="J27" s="31"/>
      <c r="K27" s="32"/>
      <c r="L27" s="32"/>
      <c r="M27" s="32"/>
      <c r="N27" s="31"/>
      <c r="O27" s="31"/>
      <c r="P27" s="31"/>
      <c r="Q27" s="32"/>
      <c r="R27" s="32"/>
      <c r="S27" s="32"/>
      <c r="T27" s="31"/>
      <c r="U27" s="31"/>
      <c r="V27" s="31"/>
      <c r="W27" s="32"/>
      <c r="X27" s="32"/>
      <c r="Y27" s="32"/>
      <c r="Z27" s="31"/>
      <c r="AA27" s="31"/>
      <c r="AB27" s="31"/>
      <c r="AC27" s="33"/>
      <c r="AD27" s="33"/>
      <c r="AE27" s="33"/>
      <c r="AF27" s="31"/>
      <c r="AG27" s="31"/>
      <c r="AH27" s="31"/>
      <c r="AI27" s="32"/>
      <c r="AJ27" s="32"/>
      <c r="AK27" s="32"/>
      <c r="AL27" s="6"/>
    </row>
    <row r="28" spans="1:38" ht="15.75" x14ac:dyDescent="0.25">
      <c r="A28" s="76" t="s">
        <v>114</v>
      </c>
      <c r="B28" s="77">
        <f t="shared" ref="B28" si="2">SUM(B24)</f>
        <v>0</v>
      </c>
      <c r="C28" s="77">
        <f t="shared" ref="C28" si="3">SUM(B28)</f>
        <v>0</v>
      </c>
      <c r="D28" s="77">
        <f t="shared" ref="D28" si="4">SUM(C28)</f>
        <v>0</v>
      </c>
      <c r="E28" s="78">
        <f>SUM(E19:E27)</f>
        <v>0</v>
      </c>
      <c r="F28" s="79">
        <f>SUM(F19:F27)</f>
        <v>0</v>
      </c>
      <c r="G28" s="79">
        <f>SUM(G19:G27)</f>
        <v>0</v>
      </c>
      <c r="H28" s="77">
        <f>SUM(H21:H27)</f>
        <v>0</v>
      </c>
      <c r="I28" s="77">
        <f>SUM(I21:I27)</f>
        <v>0</v>
      </c>
      <c r="J28" s="77">
        <f>SUM(J21:J27)</f>
        <v>0</v>
      </c>
      <c r="K28" s="80">
        <f t="shared" ref="K28" si="5">SUM(K24)</f>
        <v>0</v>
      </c>
      <c r="L28" s="80">
        <f t="shared" ref="L28" si="6">SUM(K28)</f>
        <v>0</v>
      </c>
      <c r="M28" s="80">
        <f t="shared" ref="M28" si="7">SUM(L28)</f>
        <v>0</v>
      </c>
      <c r="N28" s="77">
        <f t="shared" ref="N28" si="8">SUM(M28)</f>
        <v>0</v>
      </c>
      <c r="O28" s="77">
        <f t="shared" ref="O28" si="9">SUM(N28)</f>
        <v>0</v>
      </c>
      <c r="P28" s="77">
        <f t="shared" ref="P28" si="10">SUM(O28)</f>
        <v>0</v>
      </c>
      <c r="Q28" s="80">
        <f t="shared" ref="Q28" si="11">SUM(P28)</f>
        <v>0</v>
      </c>
      <c r="R28" s="80">
        <f t="shared" ref="R28" si="12">SUM(Q28)</f>
        <v>0</v>
      </c>
      <c r="S28" s="80">
        <f t="shared" ref="S28" si="13">SUM(R28)</f>
        <v>0</v>
      </c>
      <c r="T28" s="77">
        <f>SUM(T25:T27)</f>
        <v>0</v>
      </c>
      <c r="U28" s="77">
        <f>SUM(U25:U27)</f>
        <v>0</v>
      </c>
      <c r="V28" s="77">
        <f>SUM(V27)</f>
        <v>0</v>
      </c>
      <c r="W28" s="80">
        <f>SUM(W21:W27)</f>
        <v>0</v>
      </c>
      <c r="X28" s="80">
        <f>SUM(X21:X27)</f>
        <v>0</v>
      </c>
      <c r="Y28" s="80">
        <f>SUM(Y21:Y27)</f>
        <v>0</v>
      </c>
      <c r="Z28" s="77">
        <f t="shared" ref="Z28" si="14">SUM(Z24)</f>
        <v>0</v>
      </c>
      <c r="AA28" s="77">
        <f t="shared" ref="AA28" si="15">SUM(Z28)</f>
        <v>0</v>
      </c>
      <c r="AB28" s="77">
        <f t="shared" ref="AB28" si="16">SUM(AA28)</f>
        <v>0</v>
      </c>
      <c r="AC28" s="80">
        <f t="shared" ref="AC28" si="17">SUM(AB28)</f>
        <v>0</v>
      </c>
      <c r="AD28" s="80">
        <f t="shared" ref="AD28" si="18">SUM(AC28)</f>
        <v>0</v>
      </c>
      <c r="AE28" s="80">
        <f t="shared" ref="AE28" si="19">SUM(AD28)</f>
        <v>0</v>
      </c>
      <c r="AF28" s="77">
        <f t="shared" ref="AF28" si="20">SUM(AE28)</f>
        <v>0</v>
      </c>
      <c r="AG28" s="77">
        <f t="shared" ref="AG28" si="21">SUM(AF28)</f>
        <v>0</v>
      </c>
      <c r="AH28" s="77">
        <f t="shared" ref="AH28" si="22">SUM(AG28)</f>
        <v>0</v>
      </c>
      <c r="AI28" s="80">
        <f t="shared" ref="AI28" si="23">SUM(AH28)</f>
        <v>0</v>
      </c>
      <c r="AJ28" s="80">
        <f t="shared" ref="AJ28" si="24">SUM(AI28)</f>
        <v>0</v>
      </c>
      <c r="AK28" s="80">
        <f t="shared" ref="AK28" si="25">SUM(AJ28)</f>
        <v>0</v>
      </c>
      <c r="AL28" s="6"/>
    </row>
    <row r="30" spans="1:38" x14ac:dyDescent="0.25">
      <c r="A30" s="6"/>
    </row>
    <row r="31" spans="1:38" x14ac:dyDescent="0.25">
      <c r="A31" s="6"/>
    </row>
  </sheetData>
  <sortState ref="A18:A27">
    <sortCondition ref="A18"/>
  </sortState>
  <mergeCells count="13">
    <mergeCell ref="A1:AK1"/>
    <mergeCell ref="B2:D2"/>
    <mergeCell ref="E2:G2"/>
    <mergeCell ref="H2:J2"/>
    <mergeCell ref="K2:M2"/>
    <mergeCell ref="N2:P2"/>
    <mergeCell ref="Q2:S2"/>
    <mergeCell ref="T2:V2"/>
    <mergeCell ref="W2:Y2"/>
    <mergeCell ref="Z2:AB2"/>
    <mergeCell ref="AC2:AE2"/>
    <mergeCell ref="AF2:AH2"/>
    <mergeCell ref="AI2:AK2"/>
  </mergeCells>
  <pageMargins left="0.25" right="0.25" top="0.75" bottom="0.75" header="0.3" footer="0.3"/>
  <pageSetup paperSize="5" scale="45"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7" tint="0.39997558519241921"/>
    <pageSetUpPr fitToPage="1"/>
  </sheetPr>
  <dimension ref="A1:H13"/>
  <sheetViews>
    <sheetView workbookViewId="0">
      <selection activeCell="B7" sqref="B7"/>
    </sheetView>
  </sheetViews>
  <sheetFormatPr defaultRowHeight="15" x14ac:dyDescent="0.25"/>
  <cols>
    <col min="1" max="1" width="31.140625" customWidth="1"/>
    <col min="2" max="2" width="25.42578125" customWidth="1"/>
    <col min="3" max="3" width="23" customWidth="1"/>
    <col min="4" max="4" width="22.42578125" customWidth="1"/>
    <col min="5" max="5" width="20" customWidth="1"/>
    <col min="6" max="6" width="22" customWidth="1"/>
    <col min="7" max="7" width="23.85546875" customWidth="1"/>
    <col min="8" max="8" width="24" customWidth="1"/>
  </cols>
  <sheetData>
    <row r="1" spans="1:8" ht="40.5" customHeight="1" x14ac:dyDescent="0.25">
      <c r="A1" s="408" t="s">
        <v>129</v>
      </c>
      <c r="B1" s="409"/>
      <c r="C1" s="409"/>
      <c r="D1" s="409"/>
      <c r="E1" s="409"/>
      <c r="F1" s="409"/>
      <c r="G1" s="409"/>
      <c r="H1" s="410"/>
    </row>
    <row r="2" spans="1:8" ht="18.75" x14ac:dyDescent="0.3">
      <c r="A2" s="89"/>
      <c r="B2" s="90"/>
      <c r="C2" s="90"/>
      <c r="D2" s="90"/>
      <c r="E2" s="90"/>
      <c r="F2" s="90"/>
      <c r="G2" s="91" t="s">
        <v>128</v>
      </c>
      <c r="H2" s="92"/>
    </row>
    <row r="3" spans="1:8" x14ac:dyDescent="0.25">
      <c r="A3" s="89"/>
      <c r="B3" s="90"/>
      <c r="C3" s="90"/>
      <c r="D3" s="90"/>
      <c r="E3" s="90"/>
      <c r="F3" s="90"/>
      <c r="G3" s="90"/>
      <c r="H3" s="92"/>
    </row>
    <row r="4" spans="1:8" ht="3.75" customHeight="1" thickBot="1" x14ac:dyDescent="0.3">
      <c r="A4" s="89"/>
      <c r="B4" s="90"/>
      <c r="C4" s="90"/>
      <c r="D4" s="90"/>
      <c r="E4" s="90"/>
      <c r="F4" s="90"/>
      <c r="G4" s="90"/>
      <c r="H4" s="92"/>
    </row>
    <row r="5" spans="1:8" ht="61.5" customHeight="1" thickBot="1" x14ac:dyDescent="0.3">
      <c r="A5" s="411" t="s">
        <v>146</v>
      </c>
      <c r="B5" s="412"/>
      <c r="C5" s="412"/>
      <c r="D5" s="412"/>
      <c r="E5" s="412"/>
      <c r="F5" s="412"/>
      <c r="G5" s="412"/>
      <c r="H5" s="413"/>
    </row>
    <row r="6" spans="1:8" ht="83.25" customHeight="1" thickBot="1" x14ac:dyDescent="0.3">
      <c r="A6" s="116" t="s">
        <v>130</v>
      </c>
      <c r="B6" s="117" t="s">
        <v>131</v>
      </c>
      <c r="C6" s="117" t="s">
        <v>132</v>
      </c>
      <c r="D6" s="117" t="s">
        <v>138</v>
      </c>
      <c r="E6" s="117" t="s">
        <v>133</v>
      </c>
      <c r="F6" s="118" t="s">
        <v>147</v>
      </c>
      <c r="G6" s="117" t="s">
        <v>134</v>
      </c>
      <c r="H6" s="119" t="s">
        <v>135</v>
      </c>
    </row>
    <row r="7" spans="1:8" ht="88.5" customHeight="1" x14ac:dyDescent="0.25">
      <c r="A7" s="178" t="s">
        <v>136</v>
      </c>
      <c r="B7" s="93"/>
      <c r="C7" s="93"/>
      <c r="D7" s="93"/>
      <c r="E7" s="93"/>
      <c r="F7" s="93"/>
      <c r="G7" s="93"/>
      <c r="H7" s="120"/>
    </row>
    <row r="8" spans="1:8" ht="90.75" customHeight="1" x14ac:dyDescent="0.25">
      <c r="A8" s="179" t="s">
        <v>14</v>
      </c>
      <c r="B8" s="2"/>
      <c r="C8" s="2"/>
      <c r="D8" s="2"/>
      <c r="E8" s="2"/>
      <c r="F8" s="2"/>
      <c r="G8" s="2"/>
      <c r="H8" s="121"/>
    </row>
    <row r="9" spans="1:8" ht="91.5" customHeight="1" x14ac:dyDescent="0.25">
      <c r="A9" s="180" t="s">
        <v>137</v>
      </c>
      <c r="B9" s="2"/>
      <c r="C9" s="2"/>
      <c r="D9" s="2"/>
      <c r="E9" s="2"/>
      <c r="F9" s="2"/>
      <c r="G9" s="2"/>
      <c r="H9" s="121"/>
    </row>
    <row r="10" spans="1:8" ht="87" customHeight="1" thickBot="1" x14ac:dyDescent="0.3">
      <c r="A10" s="181" t="s">
        <v>21</v>
      </c>
      <c r="B10" s="122"/>
      <c r="C10" s="122"/>
      <c r="D10" s="122"/>
      <c r="E10" s="122"/>
      <c r="F10" s="122"/>
      <c r="G10" s="122"/>
      <c r="H10" s="123"/>
    </row>
    <row r="13" spans="1:8" ht="10.5" customHeight="1" x14ac:dyDescent="0.25"/>
  </sheetData>
  <mergeCells count="2">
    <mergeCell ref="A1:H1"/>
    <mergeCell ref="A5:H5"/>
  </mergeCells>
  <pageMargins left="0.7" right="0.7" top="0.75" bottom="0.75" header="0.3" footer="0.3"/>
  <pageSetup scale="47"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7" tint="0.39997558519241921"/>
    <pageSetUpPr fitToPage="1"/>
  </sheetPr>
  <dimension ref="A1:H31"/>
  <sheetViews>
    <sheetView topLeftCell="A19" zoomScale="112" zoomScaleNormal="112" zoomScaleSheetLayoutView="96" workbookViewId="0">
      <selection activeCell="H36" sqref="H36"/>
    </sheetView>
  </sheetViews>
  <sheetFormatPr defaultColWidth="9.140625" defaultRowHeight="15" x14ac:dyDescent="0.25"/>
  <cols>
    <col min="1" max="1" width="11.7109375" style="1" customWidth="1"/>
    <col min="2" max="2" width="23" style="1" customWidth="1"/>
    <col min="3" max="3" width="20.85546875" style="1" customWidth="1"/>
    <col min="4" max="4" width="17.28515625" style="1" customWidth="1"/>
    <col min="5" max="5" width="21" style="1" customWidth="1"/>
    <col min="6" max="6" width="3.140625" style="1" customWidth="1"/>
    <col min="7" max="7" width="10.85546875" style="1" customWidth="1"/>
    <col min="8" max="8" width="24.42578125" style="1" customWidth="1"/>
    <col min="9" max="16384" width="9.140625" style="1"/>
  </cols>
  <sheetData>
    <row r="1" spans="1:5" ht="48.75" customHeight="1" x14ac:dyDescent="0.25">
      <c r="B1" s="414" t="s">
        <v>235</v>
      </c>
      <c r="C1" s="414"/>
      <c r="D1" s="414"/>
      <c r="E1" s="414"/>
    </row>
    <row r="2" spans="1:5" ht="21" customHeight="1" x14ac:dyDescent="0.25">
      <c r="B2" s="421" t="s">
        <v>180</v>
      </c>
      <c r="C2" s="422"/>
      <c r="D2" s="422"/>
      <c r="E2" s="423"/>
    </row>
    <row r="3" spans="1:5" ht="18" customHeight="1" x14ac:dyDescent="0.25">
      <c r="B3" s="418" t="s">
        <v>236</v>
      </c>
      <c r="C3" s="419"/>
      <c r="D3" s="419"/>
      <c r="E3" s="420"/>
    </row>
    <row r="4" spans="1:5" ht="18.75" x14ac:dyDescent="0.3">
      <c r="B4" s="415" t="s">
        <v>177</v>
      </c>
      <c r="C4" s="416"/>
      <c r="D4" s="416"/>
      <c r="E4" s="417"/>
    </row>
    <row r="5" spans="1:5" ht="63" customHeight="1" x14ac:dyDescent="0.25">
      <c r="A5" s="355" t="s">
        <v>196</v>
      </c>
      <c r="B5" s="469" t="s">
        <v>237</v>
      </c>
      <c r="C5" s="470"/>
      <c r="D5" s="425">
        <v>165</v>
      </c>
      <c r="E5" s="426"/>
    </row>
    <row r="6" spans="1:5" ht="65.25" customHeight="1" x14ac:dyDescent="0.25">
      <c r="A6" s="355" t="s">
        <v>197</v>
      </c>
      <c r="B6" s="467" t="s">
        <v>238</v>
      </c>
      <c r="C6" s="468"/>
      <c r="D6" s="427">
        <v>25</v>
      </c>
      <c r="E6" s="428"/>
    </row>
    <row r="7" spans="1:5" ht="20.25" customHeight="1" x14ac:dyDescent="0.3">
      <c r="A7" s="424" t="s">
        <v>198</v>
      </c>
      <c r="B7" s="430" t="s">
        <v>178</v>
      </c>
      <c r="C7" s="431"/>
      <c r="D7" s="431"/>
      <c r="E7" s="432"/>
    </row>
    <row r="8" spans="1:5" ht="66.75" customHeight="1" x14ac:dyDescent="0.25">
      <c r="A8" s="424"/>
      <c r="B8" s="433" t="s">
        <v>240</v>
      </c>
      <c r="C8" s="434"/>
      <c r="D8" s="429">
        <v>5</v>
      </c>
      <c r="E8" s="429"/>
    </row>
    <row r="9" spans="1:5" ht="26.25" customHeight="1" x14ac:dyDescent="0.3">
      <c r="A9" s="478" t="s">
        <v>199</v>
      </c>
      <c r="B9" s="430" t="s">
        <v>190</v>
      </c>
      <c r="C9" s="431"/>
      <c r="D9" s="431"/>
      <c r="E9" s="432"/>
    </row>
    <row r="10" spans="1:5" ht="49.5" customHeight="1" x14ac:dyDescent="0.25">
      <c r="A10" s="478"/>
      <c r="B10" s="480" t="s">
        <v>239</v>
      </c>
      <c r="C10" s="480"/>
      <c r="D10" s="479">
        <v>5</v>
      </c>
      <c r="E10" s="479"/>
    </row>
    <row r="11" spans="1:5" ht="13.5" customHeight="1" x14ac:dyDescent="0.25">
      <c r="A11" s="356"/>
      <c r="B11" s="230"/>
      <c r="C11" s="230"/>
      <c r="D11" s="230"/>
      <c r="E11" s="230"/>
    </row>
    <row r="12" spans="1:5" ht="44.25" customHeight="1" x14ac:dyDescent="0.3">
      <c r="A12" s="424" t="s">
        <v>200</v>
      </c>
      <c r="B12" s="472" t="s">
        <v>241</v>
      </c>
      <c r="C12" s="473"/>
      <c r="D12" s="473"/>
      <c r="E12" s="474"/>
    </row>
    <row r="13" spans="1:5" ht="22.5" customHeight="1" x14ac:dyDescent="0.25">
      <c r="A13" s="471"/>
      <c r="B13" s="457" t="s">
        <v>195</v>
      </c>
      <c r="C13" s="458"/>
      <c r="D13" s="439">
        <f>D5</f>
        <v>165</v>
      </c>
      <c r="E13" s="440"/>
    </row>
    <row r="14" spans="1:5" ht="18" customHeight="1" x14ac:dyDescent="0.25">
      <c r="A14" s="471"/>
      <c r="B14" s="249" t="s">
        <v>176</v>
      </c>
      <c r="C14" s="227">
        <v>0.35</v>
      </c>
      <c r="D14" s="448">
        <f>C14*D13</f>
        <v>57.749999999999993</v>
      </c>
      <c r="E14" s="449"/>
    </row>
    <row r="15" spans="1:5" ht="15.75" x14ac:dyDescent="0.25">
      <c r="A15" s="356"/>
      <c r="B15" s="447"/>
      <c r="C15" s="447"/>
      <c r="D15" s="447"/>
      <c r="E15" s="248"/>
    </row>
    <row r="16" spans="1:5" ht="15.75" customHeight="1" x14ac:dyDescent="0.25">
      <c r="A16" s="471" t="s">
        <v>202</v>
      </c>
      <c r="B16" s="441" t="s">
        <v>206</v>
      </c>
      <c r="C16" s="442"/>
      <c r="D16" s="442"/>
      <c r="E16" s="443"/>
    </row>
    <row r="17" spans="1:8" ht="18" customHeight="1" x14ac:dyDescent="0.25">
      <c r="A17" s="471"/>
      <c r="B17" s="444"/>
      <c r="C17" s="445"/>
      <c r="D17" s="445"/>
      <c r="E17" s="446"/>
    </row>
    <row r="18" spans="1:8" ht="15.75" x14ac:dyDescent="0.25">
      <c r="A18" s="471"/>
      <c r="B18" s="455" t="s">
        <v>181</v>
      </c>
      <c r="C18" s="456"/>
      <c r="D18" s="459">
        <f>D14</f>
        <v>57.749999999999993</v>
      </c>
      <c r="E18" s="460"/>
    </row>
    <row r="19" spans="1:8" ht="15" customHeight="1" x14ac:dyDescent="0.25">
      <c r="A19" s="471"/>
      <c r="B19" s="465" t="s">
        <v>179</v>
      </c>
      <c r="C19" s="466"/>
      <c r="D19" s="461">
        <f>D6</f>
        <v>25</v>
      </c>
      <c r="E19" s="462"/>
    </row>
    <row r="20" spans="1:8" ht="15" customHeight="1" x14ac:dyDescent="0.25">
      <c r="A20" s="471"/>
      <c r="B20" s="452" t="s">
        <v>178</v>
      </c>
      <c r="C20" s="453"/>
      <c r="D20" s="463">
        <f>D8</f>
        <v>5</v>
      </c>
      <c r="E20" s="464"/>
    </row>
    <row r="21" spans="1:8" ht="15" customHeight="1" x14ac:dyDescent="0.25">
      <c r="A21" s="471"/>
      <c r="B21" s="247" t="s">
        <v>190</v>
      </c>
      <c r="C21" s="231"/>
      <c r="D21" s="475">
        <f>D10</f>
        <v>5</v>
      </c>
      <c r="E21" s="476"/>
    </row>
    <row r="22" spans="1:8" ht="24" customHeight="1" x14ac:dyDescent="0.25">
      <c r="A22" s="471"/>
      <c r="B22" s="454" t="s">
        <v>3</v>
      </c>
      <c r="C22" s="454"/>
      <c r="D22" s="477">
        <f>SUM(D18:D21)</f>
        <v>92.75</v>
      </c>
      <c r="E22" s="477"/>
    </row>
    <row r="23" spans="1:8" ht="15.75" x14ac:dyDescent="0.25">
      <c r="B23" s="232"/>
      <c r="C23" s="232"/>
      <c r="D23" s="233"/>
      <c r="E23" s="229"/>
    </row>
    <row r="24" spans="1:8" ht="57.75" customHeight="1" x14ac:dyDescent="0.25">
      <c r="B24" s="450" t="s">
        <v>187</v>
      </c>
      <c r="C24" s="451"/>
      <c r="D24" s="451"/>
      <c r="E24" s="451"/>
      <c r="F24" s="7"/>
      <c r="G24" s="435" t="s">
        <v>242</v>
      </c>
      <c r="H24" s="435"/>
    </row>
    <row r="25" spans="1:8" ht="69.75" customHeight="1" thickBot="1" x14ac:dyDescent="0.3">
      <c r="A25" s="436" t="s">
        <v>204</v>
      </c>
      <c r="B25" s="241" t="s">
        <v>188</v>
      </c>
      <c r="C25" s="242" t="s">
        <v>203</v>
      </c>
      <c r="D25" s="242" t="s">
        <v>191</v>
      </c>
      <c r="E25" s="234" t="s">
        <v>201</v>
      </c>
      <c r="F25" s="7"/>
      <c r="G25" s="437" t="s">
        <v>194</v>
      </c>
      <c r="H25" s="437"/>
    </row>
    <row r="26" spans="1:8" ht="31.5" x14ac:dyDescent="0.25">
      <c r="A26" s="436"/>
      <c r="B26" s="240" t="s">
        <v>189</v>
      </c>
      <c r="C26" s="314">
        <f>D18</f>
        <v>57.749999999999993</v>
      </c>
      <c r="D26" s="252">
        <v>0.45</v>
      </c>
      <c r="E26" s="245">
        <f>C26*D26</f>
        <v>25.987499999999997</v>
      </c>
      <c r="F26" s="7"/>
      <c r="G26" s="438" t="s">
        <v>205</v>
      </c>
      <c r="H26" s="308"/>
    </row>
    <row r="27" spans="1:8" ht="15.75" x14ac:dyDescent="0.25">
      <c r="A27" s="436"/>
      <c r="B27" s="223" t="s">
        <v>179</v>
      </c>
      <c r="C27" s="222">
        <f>D19</f>
        <v>25</v>
      </c>
      <c r="D27" s="253">
        <v>0.55000000000000004</v>
      </c>
      <c r="E27" s="245">
        <f>C27*D27</f>
        <v>13.750000000000002</v>
      </c>
      <c r="F27" s="7"/>
      <c r="G27" s="438"/>
      <c r="H27" s="309"/>
    </row>
    <row r="28" spans="1:8" ht="15.75" x14ac:dyDescent="0.25">
      <c r="A28" s="436"/>
      <c r="B28" s="224" t="s">
        <v>178</v>
      </c>
      <c r="C28" s="226">
        <f>D21</f>
        <v>5</v>
      </c>
      <c r="D28" s="254">
        <v>1</v>
      </c>
      <c r="E28" s="245">
        <f>C28*D28</f>
        <v>5</v>
      </c>
      <c r="F28" s="7"/>
      <c r="G28" s="438"/>
      <c r="H28" s="310"/>
    </row>
    <row r="29" spans="1:8" ht="29.25" customHeight="1" x14ac:dyDescent="0.25">
      <c r="A29" s="436"/>
      <c r="B29" s="243" t="s">
        <v>190</v>
      </c>
      <c r="C29" s="244">
        <f>D10</f>
        <v>5</v>
      </c>
      <c r="D29" s="255">
        <v>0.8</v>
      </c>
      <c r="E29" s="245">
        <f>C29*D29</f>
        <v>4</v>
      </c>
      <c r="F29" s="7"/>
      <c r="G29" s="438"/>
      <c r="H29" s="311"/>
    </row>
    <row r="30" spans="1:8" ht="15.75" x14ac:dyDescent="0.25">
      <c r="A30" s="436"/>
      <c r="B30" s="238" t="s">
        <v>3</v>
      </c>
      <c r="C30" s="239">
        <f>D22</f>
        <v>92.75</v>
      </c>
      <c r="D30" s="235"/>
      <c r="E30" s="246">
        <f>SUM(E26:E29)</f>
        <v>48.737499999999997</v>
      </c>
      <c r="F30" s="7"/>
      <c r="G30" s="357" t="s">
        <v>13</v>
      </c>
      <c r="H30" s="256">
        <f>SUM(H26:H29)</f>
        <v>0</v>
      </c>
    </row>
    <row r="31" spans="1:8" ht="15.75" x14ac:dyDescent="0.25">
      <c r="B31" s="236"/>
      <c r="C31" s="237"/>
      <c r="D31" s="229"/>
      <c r="E31" s="229"/>
    </row>
  </sheetData>
  <mergeCells count="38">
    <mergeCell ref="B19:C19"/>
    <mergeCell ref="B6:C6"/>
    <mergeCell ref="B5:C5"/>
    <mergeCell ref="A12:A14"/>
    <mergeCell ref="A16:A22"/>
    <mergeCell ref="B12:E12"/>
    <mergeCell ref="D21:E21"/>
    <mergeCell ref="D22:E22"/>
    <mergeCell ref="A9:A10"/>
    <mergeCell ref="D10:E10"/>
    <mergeCell ref="B9:E9"/>
    <mergeCell ref="B10:C10"/>
    <mergeCell ref="G24:H24"/>
    <mergeCell ref="A25:A30"/>
    <mergeCell ref="G25:H25"/>
    <mergeCell ref="G26:G29"/>
    <mergeCell ref="D13:E13"/>
    <mergeCell ref="B16:E17"/>
    <mergeCell ref="B15:D15"/>
    <mergeCell ref="D14:E14"/>
    <mergeCell ref="B24:E24"/>
    <mergeCell ref="B20:C20"/>
    <mergeCell ref="B22:C22"/>
    <mergeCell ref="B18:C18"/>
    <mergeCell ref="B13:C13"/>
    <mergeCell ref="D18:E18"/>
    <mergeCell ref="D19:E19"/>
    <mergeCell ref="D20:E20"/>
    <mergeCell ref="B1:E1"/>
    <mergeCell ref="B4:E4"/>
    <mergeCell ref="B3:E3"/>
    <mergeCell ref="B2:E2"/>
    <mergeCell ref="A7:A8"/>
    <mergeCell ref="D5:E5"/>
    <mergeCell ref="D6:E6"/>
    <mergeCell ref="D8:E8"/>
    <mergeCell ref="B7:E7"/>
    <mergeCell ref="B8:C8"/>
  </mergeCells>
  <pageMargins left="0.45" right="0.45" top="0.5" bottom="0.5" header="0.3" footer="0.3"/>
  <pageSetup scale="76"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9" tint="-0.249977111117893"/>
    <pageSetUpPr fitToPage="1"/>
  </sheetPr>
  <dimension ref="A1:F53"/>
  <sheetViews>
    <sheetView topLeftCell="A16" zoomScaleNormal="100" workbookViewId="0">
      <selection activeCell="B1" sqref="B1:E1"/>
    </sheetView>
  </sheetViews>
  <sheetFormatPr defaultRowHeight="15" x14ac:dyDescent="0.25"/>
  <cols>
    <col min="1" max="1" width="3.5703125" customWidth="1"/>
    <col min="2" max="2" width="43.7109375" customWidth="1"/>
    <col min="3" max="3" width="26.28515625" customWidth="1"/>
    <col min="4" max="4" width="25.140625" customWidth="1"/>
    <col min="5" max="5" width="20.140625" customWidth="1"/>
    <col min="6" max="6" width="3.28515625" customWidth="1"/>
  </cols>
  <sheetData>
    <row r="1" spans="2:6" ht="67.5" customHeight="1" thickBot="1" x14ac:dyDescent="0.3">
      <c r="B1" s="481" t="s">
        <v>247</v>
      </c>
      <c r="C1" s="482"/>
      <c r="D1" s="482"/>
      <c r="E1" s="483"/>
      <c r="F1" s="1"/>
    </row>
    <row r="2" spans="2:6" ht="18.75" customHeight="1" x14ac:dyDescent="0.3">
      <c r="B2" s="124" t="s">
        <v>162</v>
      </c>
      <c r="C2" s="103"/>
      <c r="D2" s="103"/>
      <c r="E2" s="104"/>
      <c r="F2" s="1"/>
    </row>
    <row r="3" spans="2:6" ht="15.75" customHeight="1" x14ac:dyDescent="0.25">
      <c r="B3" s="125" t="s">
        <v>5</v>
      </c>
      <c r="C3" s="87" t="s">
        <v>0</v>
      </c>
      <c r="D3" s="87" t="s">
        <v>1</v>
      </c>
      <c r="E3" s="126" t="s">
        <v>2</v>
      </c>
      <c r="F3" s="12"/>
    </row>
    <row r="4" spans="2:6" x14ac:dyDescent="0.25">
      <c r="B4" s="127" t="s">
        <v>7</v>
      </c>
      <c r="C4" s="344"/>
      <c r="D4" s="38"/>
      <c r="E4" s="128"/>
      <c r="F4" s="12"/>
    </row>
    <row r="5" spans="2:6" x14ac:dyDescent="0.25">
      <c r="B5" s="127" t="s">
        <v>9</v>
      </c>
      <c r="C5" s="344"/>
      <c r="D5" s="38"/>
      <c r="E5" s="128"/>
      <c r="F5" s="12"/>
    </row>
    <row r="6" spans="2:6" x14ac:dyDescent="0.25">
      <c r="B6" s="127" t="s">
        <v>11</v>
      </c>
      <c r="C6" s="344"/>
      <c r="D6" s="38"/>
      <c r="E6" s="128"/>
      <c r="F6" s="12"/>
    </row>
    <row r="7" spans="2:6" x14ac:dyDescent="0.25">
      <c r="B7" s="127" t="s">
        <v>151</v>
      </c>
      <c r="C7" s="344"/>
      <c r="D7" s="38"/>
      <c r="E7" s="128"/>
      <c r="F7" s="12"/>
    </row>
    <row r="8" spans="2:6" x14ac:dyDescent="0.25">
      <c r="B8" s="125" t="s">
        <v>119</v>
      </c>
      <c r="C8" s="348"/>
      <c r="D8" s="83"/>
      <c r="E8" s="129"/>
      <c r="F8" s="12"/>
    </row>
    <row r="9" spans="2:6" x14ac:dyDescent="0.25">
      <c r="B9" s="127" t="s">
        <v>22</v>
      </c>
      <c r="C9" s="346"/>
      <c r="D9" s="39"/>
      <c r="E9" s="128"/>
      <c r="F9" s="12"/>
    </row>
    <row r="10" spans="2:6" x14ac:dyDescent="0.25">
      <c r="B10" s="127" t="s">
        <v>18</v>
      </c>
      <c r="C10" s="344"/>
      <c r="D10" s="38"/>
      <c r="E10" s="128"/>
      <c r="F10" s="12"/>
    </row>
    <row r="11" spans="2:6" x14ac:dyDescent="0.25">
      <c r="B11" s="127" t="s">
        <v>20</v>
      </c>
      <c r="C11" s="344"/>
      <c r="D11" s="344"/>
      <c r="E11" s="128"/>
      <c r="F11" s="12"/>
    </row>
    <row r="12" spans="2:6" x14ac:dyDescent="0.25">
      <c r="B12" s="127" t="s">
        <v>90</v>
      </c>
      <c r="C12" s="344">
        <v>20</v>
      </c>
      <c r="D12" s="344"/>
      <c r="E12" s="128"/>
      <c r="F12" s="12"/>
    </row>
    <row r="13" spans="2:6" x14ac:dyDescent="0.25">
      <c r="B13" s="125" t="s">
        <v>117</v>
      </c>
      <c r="C13" s="345"/>
      <c r="D13" s="345"/>
      <c r="E13" s="129"/>
      <c r="F13" s="12"/>
    </row>
    <row r="14" spans="2:6" ht="25.5" x14ac:dyDescent="0.25">
      <c r="B14" s="130" t="s">
        <v>149</v>
      </c>
      <c r="C14" s="346"/>
      <c r="D14" s="346"/>
      <c r="E14" s="128"/>
      <c r="F14" s="12"/>
    </row>
    <row r="15" spans="2:6" x14ac:dyDescent="0.25">
      <c r="B15" s="131" t="s">
        <v>148</v>
      </c>
      <c r="C15" s="346"/>
      <c r="D15" s="346"/>
      <c r="E15" s="128"/>
      <c r="F15" s="12"/>
    </row>
    <row r="16" spans="2:6" x14ac:dyDescent="0.25">
      <c r="B16" s="127" t="s">
        <v>118</v>
      </c>
      <c r="C16" s="346"/>
      <c r="D16" s="346"/>
      <c r="E16" s="128"/>
      <c r="F16" s="12"/>
    </row>
    <row r="17" spans="2:6" x14ac:dyDescent="0.25">
      <c r="B17" s="125" t="s">
        <v>30</v>
      </c>
      <c r="C17" s="345"/>
      <c r="D17" s="345"/>
      <c r="E17" s="129"/>
      <c r="F17" s="12"/>
    </row>
    <row r="18" spans="2:6" x14ac:dyDescent="0.25">
      <c r="B18" s="127" t="s">
        <v>82</v>
      </c>
      <c r="C18" s="344"/>
      <c r="D18" s="344"/>
      <c r="E18" s="128"/>
      <c r="F18" s="12"/>
    </row>
    <row r="19" spans="2:6" x14ac:dyDescent="0.25">
      <c r="B19" s="127" t="s">
        <v>32</v>
      </c>
      <c r="C19" s="346"/>
      <c r="D19" s="346"/>
      <c r="E19" s="128"/>
      <c r="F19" s="12"/>
    </row>
    <row r="20" spans="2:6" x14ac:dyDescent="0.25">
      <c r="B20" s="125" t="s">
        <v>115</v>
      </c>
      <c r="C20" s="347"/>
      <c r="D20" s="347"/>
      <c r="E20" s="129"/>
      <c r="F20" s="12"/>
    </row>
    <row r="21" spans="2:6" x14ac:dyDescent="0.25">
      <c r="B21" s="127" t="s">
        <v>10</v>
      </c>
      <c r="C21" s="344">
        <v>50</v>
      </c>
      <c r="D21" s="344"/>
      <c r="E21" s="128"/>
      <c r="F21" s="12"/>
    </row>
    <row r="22" spans="2:6" x14ac:dyDescent="0.25">
      <c r="B22" s="127" t="s">
        <v>8</v>
      </c>
      <c r="C22" s="344">
        <v>75</v>
      </c>
      <c r="D22" s="344"/>
      <c r="E22" s="128"/>
      <c r="F22" s="12"/>
    </row>
    <row r="23" spans="2:6" x14ac:dyDescent="0.25">
      <c r="B23" s="125" t="s">
        <v>120</v>
      </c>
      <c r="C23" s="348"/>
      <c r="D23" s="348"/>
      <c r="E23" s="129"/>
      <c r="F23" s="12"/>
    </row>
    <row r="24" spans="2:6" x14ac:dyDescent="0.25">
      <c r="B24" s="127" t="s">
        <v>25</v>
      </c>
      <c r="C24" s="346"/>
      <c r="D24" s="346"/>
      <c r="E24" s="128"/>
      <c r="F24" s="12"/>
    </row>
    <row r="25" spans="2:6" x14ac:dyDescent="0.25">
      <c r="B25" s="127" t="s">
        <v>27</v>
      </c>
      <c r="C25" s="346"/>
      <c r="D25" s="39"/>
      <c r="E25" s="128"/>
      <c r="F25" s="12"/>
    </row>
    <row r="26" spans="2:6" x14ac:dyDescent="0.25">
      <c r="B26" s="127" t="s">
        <v>29</v>
      </c>
      <c r="C26" s="346"/>
      <c r="D26" s="39"/>
      <c r="E26" s="128"/>
      <c r="F26" s="12"/>
    </row>
    <row r="27" spans="2:6" x14ac:dyDescent="0.25">
      <c r="B27" s="132" t="s">
        <v>93</v>
      </c>
      <c r="C27" s="345"/>
      <c r="D27" s="84"/>
      <c r="E27" s="129"/>
      <c r="F27" s="12"/>
    </row>
    <row r="28" spans="2:6" x14ac:dyDescent="0.25">
      <c r="B28" s="133" t="s">
        <v>92</v>
      </c>
      <c r="C28" s="344"/>
      <c r="D28" s="38"/>
      <c r="E28" s="128"/>
      <c r="F28" s="12"/>
    </row>
    <row r="29" spans="2:6" x14ac:dyDescent="0.25">
      <c r="B29" s="127" t="s">
        <v>17</v>
      </c>
      <c r="C29" s="344"/>
      <c r="D29" s="38"/>
      <c r="E29" s="128"/>
      <c r="F29" s="12"/>
    </row>
    <row r="30" spans="2:6" x14ac:dyDescent="0.25">
      <c r="B30" s="127" t="s">
        <v>116</v>
      </c>
      <c r="C30" s="344"/>
      <c r="D30" s="38"/>
      <c r="E30" s="128"/>
      <c r="F30" s="12"/>
    </row>
    <row r="31" spans="2:6" x14ac:dyDescent="0.25">
      <c r="B31" s="125" t="s">
        <v>21</v>
      </c>
      <c r="C31" s="348"/>
      <c r="D31" s="83"/>
      <c r="E31" s="129"/>
      <c r="F31" s="12"/>
    </row>
    <row r="32" spans="2:6" x14ac:dyDescent="0.25">
      <c r="B32" s="127"/>
      <c r="C32" s="346"/>
      <c r="D32" s="39"/>
      <c r="E32" s="128"/>
      <c r="F32" s="12"/>
    </row>
    <row r="33" spans="1:6" x14ac:dyDescent="0.25">
      <c r="B33" s="134"/>
      <c r="C33" s="344"/>
      <c r="D33" s="38"/>
      <c r="E33" s="128"/>
      <c r="F33" s="12"/>
    </row>
    <row r="34" spans="1:6" x14ac:dyDescent="0.25">
      <c r="B34" s="134"/>
      <c r="C34" s="344"/>
      <c r="D34" s="38"/>
      <c r="E34" s="128"/>
      <c r="F34" s="12"/>
    </row>
    <row r="35" spans="1:6" x14ac:dyDescent="0.25">
      <c r="B35" s="134"/>
      <c r="C35" s="344"/>
      <c r="D35" s="38"/>
      <c r="E35" s="128"/>
      <c r="F35" s="12"/>
    </row>
    <row r="36" spans="1:6" x14ac:dyDescent="0.25">
      <c r="B36" s="134"/>
      <c r="C36" s="344"/>
      <c r="D36" s="38"/>
      <c r="E36" s="128"/>
      <c r="F36" s="12"/>
    </row>
    <row r="37" spans="1:6" ht="15.75" thickBot="1" x14ac:dyDescent="0.3">
      <c r="B37" s="135" t="s">
        <v>33</v>
      </c>
      <c r="C37" s="358">
        <f>SUM(C4:C36)</f>
        <v>145</v>
      </c>
      <c r="D37" s="250">
        <f>SUM(D4:D36)</f>
        <v>0</v>
      </c>
      <c r="E37" s="251"/>
      <c r="F37" s="12"/>
    </row>
    <row r="38" spans="1:6" ht="15.75" thickBot="1" x14ac:dyDescent="0.3">
      <c r="B38" s="105"/>
      <c r="C38" s="106"/>
      <c r="D38" s="106"/>
      <c r="E38" s="106"/>
      <c r="F38" s="12"/>
    </row>
    <row r="39" spans="1:6" x14ac:dyDescent="0.25">
      <c r="A39" s="184"/>
      <c r="B39" s="182"/>
      <c r="C39" s="182"/>
      <c r="D39" s="182"/>
      <c r="E39" s="182"/>
      <c r="F39" s="183"/>
    </row>
    <row r="40" spans="1:6" ht="18.75" x14ac:dyDescent="0.3">
      <c r="A40" s="185"/>
      <c r="B40" s="81" t="s">
        <v>167</v>
      </c>
      <c r="C40" s="7"/>
      <c r="D40" s="7"/>
      <c r="E40" s="7"/>
      <c r="F40" s="189"/>
    </row>
    <row r="41" spans="1:6" x14ac:dyDescent="0.25">
      <c r="A41" s="185"/>
      <c r="B41" s="4"/>
      <c r="C41" s="82" t="s">
        <v>84</v>
      </c>
      <c r="D41" s="82" t="s">
        <v>121</v>
      </c>
      <c r="E41" s="82" t="s">
        <v>13</v>
      </c>
      <c r="F41" s="189"/>
    </row>
    <row r="42" spans="1:6" x14ac:dyDescent="0.25">
      <c r="A42" s="185"/>
      <c r="B42" s="3" t="s">
        <v>155</v>
      </c>
      <c r="C42" s="359">
        <v>15</v>
      </c>
      <c r="D42" s="360">
        <v>10</v>
      </c>
      <c r="E42" s="361">
        <f>C42*D42</f>
        <v>150</v>
      </c>
      <c r="F42" s="189"/>
    </row>
    <row r="43" spans="1:6" x14ac:dyDescent="0.25">
      <c r="A43" s="185"/>
      <c r="B43" s="3" t="s">
        <v>154</v>
      </c>
      <c r="C43" s="359">
        <v>14</v>
      </c>
      <c r="D43" s="360">
        <v>5</v>
      </c>
      <c r="E43" s="361">
        <f>C43*D43</f>
        <v>70</v>
      </c>
      <c r="F43" s="189"/>
    </row>
    <row r="44" spans="1:6" x14ac:dyDescent="0.25">
      <c r="A44" s="185"/>
      <c r="B44" s="3" t="s">
        <v>21</v>
      </c>
      <c r="C44" s="362"/>
      <c r="D44" s="362"/>
      <c r="E44" s="363"/>
      <c r="F44" s="189"/>
    </row>
    <row r="45" spans="1:6" x14ac:dyDescent="0.25">
      <c r="A45" s="185"/>
      <c r="B45" s="7"/>
      <c r="C45" s="7"/>
      <c r="D45" s="7"/>
      <c r="E45" s="36">
        <f>SUM(E42:E43)</f>
        <v>220</v>
      </c>
      <c r="F45" s="189"/>
    </row>
    <row r="46" spans="1:6" x14ac:dyDescent="0.25">
      <c r="A46" s="185"/>
      <c r="B46" s="190"/>
      <c r="C46" s="190"/>
      <c r="D46" s="190"/>
      <c r="E46" s="190"/>
      <c r="F46" s="189"/>
    </row>
    <row r="47" spans="1:6" ht="15.75" x14ac:dyDescent="0.25">
      <c r="A47" s="185"/>
      <c r="B47" s="81" t="s">
        <v>172</v>
      </c>
      <c r="C47" s="7"/>
      <c r="D47" s="7"/>
      <c r="E47" s="7"/>
      <c r="F47" s="189"/>
    </row>
    <row r="48" spans="1:6" x14ac:dyDescent="0.25">
      <c r="A48" s="185"/>
      <c r="B48" s="4"/>
      <c r="C48" s="82" t="s">
        <v>84</v>
      </c>
      <c r="D48" s="82" t="s">
        <v>121</v>
      </c>
      <c r="E48" s="82" t="s">
        <v>13</v>
      </c>
      <c r="F48" s="189"/>
    </row>
    <row r="49" spans="1:6" x14ac:dyDescent="0.25">
      <c r="A49" s="185"/>
      <c r="B49" s="3" t="s">
        <v>155</v>
      </c>
      <c r="C49" s="359"/>
      <c r="D49" s="360"/>
      <c r="E49" s="361"/>
      <c r="F49" s="189"/>
    </row>
    <row r="50" spans="1:6" x14ac:dyDescent="0.25">
      <c r="A50" s="185"/>
      <c r="B50" s="3" t="s">
        <v>154</v>
      </c>
      <c r="C50" s="359"/>
      <c r="D50" s="360"/>
      <c r="E50" s="361"/>
      <c r="F50" s="189"/>
    </row>
    <row r="51" spans="1:6" x14ac:dyDescent="0.25">
      <c r="A51" s="185"/>
      <c r="B51" s="3" t="s">
        <v>21</v>
      </c>
      <c r="C51" s="362"/>
      <c r="D51" s="362"/>
      <c r="E51" s="363"/>
      <c r="F51" s="189"/>
    </row>
    <row r="52" spans="1:6" x14ac:dyDescent="0.25">
      <c r="A52" s="185"/>
      <c r="B52" s="7"/>
      <c r="C52" s="7"/>
      <c r="D52" s="7"/>
      <c r="E52" s="36"/>
      <c r="F52" s="189"/>
    </row>
    <row r="53" spans="1:6" ht="15.75" thickBot="1" x14ac:dyDescent="0.3">
      <c r="A53" s="186"/>
      <c r="B53" s="187"/>
      <c r="C53" s="187"/>
      <c r="D53" s="187"/>
      <c r="E53" s="187"/>
      <c r="F53" s="188"/>
    </row>
  </sheetData>
  <mergeCells count="1">
    <mergeCell ref="B1:E1"/>
  </mergeCells>
  <pageMargins left="0.7" right="0.7" top="0.75" bottom="0.75" header="0.3" footer="0.3"/>
  <pageSetup scale="74"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tabColor theme="9" tint="-0.249977111117893"/>
    <pageSetUpPr fitToPage="1"/>
  </sheetPr>
  <dimension ref="A1:F53"/>
  <sheetViews>
    <sheetView topLeftCell="A16" zoomScaleNormal="100" workbookViewId="0">
      <selection activeCell="K33" sqref="K33"/>
    </sheetView>
  </sheetViews>
  <sheetFormatPr defaultRowHeight="15" x14ac:dyDescent="0.25"/>
  <cols>
    <col min="1" max="1" width="3.28515625" customWidth="1"/>
    <col min="2" max="2" width="43.7109375" customWidth="1"/>
    <col min="3" max="3" width="26.28515625" customWidth="1"/>
    <col min="4" max="4" width="25.140625" customWidth="1"/>
    <col min="5" max="5" width="20.140625" customWidth="1"/>
    <col min="6" max="6" width="3.140625" customWidth="1"/>
  </cols>
  <sheetData>
    <row r="1" spans="2:6" ht="67.5" customHeight="1" thickBot="1" x14ac:dyDescent="0.3">
      <c r="B1" s="481" t="s">
        <v>246</v>
      </c>
      <c r="C1" s="482"/>
      <c r="D1" s="482"/>
      <c r="E1" s="483"/>
      <c r="F1" s="1"/>
    </row>
    <row r="2" spans="2:6" ht="18.75" customHeight="1" x14ac:dyDescent="0.35">
      <c r="B2" s="138" t="s">
        <v>162</v>
      </c>
      <c r="C2" s="103"/>
      <c r="D2" s="103"/>
      <c r="E2" s="104"/>
      <c r="F2" s="1"/>
    </row>
    <row r="3" spans="2:6" ht="15.75" customHeight="1" x14ac:dyDescent="0.25">
      <c r="B3" s="125" t="s">
        <v>5</v>
      </c>
      <c r="C3" s="87" t="s">
        <v>0</v>
      </c>
      <c r="D3" s="87" t="s">
        <v>1</v>
      </c>
      <c r="E3" s="126" t="s">
        <v>2</v>
      </c>
      <c r="F3" s="12"/>
    </row>
    <row r="4" spans="2:6" x14ac:dyDescent="0.25">
      <c r="B4" s="127" t="s">
        <v>7</v>
      </c>
      <c r="C4" s="38"/>
      <c r="D4" s="38"/>
      <c r="E4" s="128"/>
      <c r="F4" s="12"/>
    </row>
    <row r="5" spans="2:6" x14ac:dyDescent="0.25">
      <c r="B5" s="127" t="s">
        <v>9</v>
      </c>
      <c r="C5" s="38"/>
      <c r="D5" s="38"/>
      <c r="E5" s="128"/>
      <c r="F5" s="12"/>
    </row>
    <row r="6" spans="2:6" x14ac:dyDescent="0.25">
      <c r="B6" s="127" t="s">
        <v>11</v>
      </c>
      <c r="C6" s="38"/>
      <c r="D6" s="38"/>
      <c r="E6" s="128"/>
      <c r="F6" s="12"/>
    </row>
    <row r="7" spans="2:6" x14ac:dyDescent="0.25">
      <c r="B7" s="127" t="s">
        <v>151</v>
      </c>
      <c r="C7" s="38"/>
      <c r="D7" s="38"/>
      <c r="E7" s="128"/>
      <c r="F7" s="12"/>
    </row>
    <row r="8" spans="2:6" x14ac:dyDescent="0.25">
      <c r="B8" s="125" t="s">
        <v>119</v>
      </c>
      <c r="C8" s="83"/>
      <c r="D8" s="83"/>
      <c r="E8" s="129"/>
      <c r="F8" s="12"/>
    </row>
    <row r="9" spans="2:6" x14ac:dyDescent="0.25">
      <c r="B9" s="127" t="s">
        <v>22</v>
      </c>
      <c r="C9" s="39"/>
      <c r="D9" s="39"/>
      <c r="E9" s="128"/>
      <c r="F9" s="12"/>
    </row>
    <row r="10" spans="2:6" x14ac:dyDescent="0.25">
      <c r="B10" s="127" t="s">
        <v>18</v>
      </c>
      <c r="C10" s="38"/>
      <c r="D10" s="38"/>
      <c r="E10" s="128"/>
      <c r="F10" s="12"/>
    </row>
    <row r="11" spans="2:6" x14ac:dyDescent="0.25">
      <c r="B11" s="127" t="s">
        <v>20</v>
      </c>
      <c r="C11" s="38"/>
      <c r="D11" s="38"/>
      <c r="E11" s="128"/>
      <c r="F11" s="12"/>
    </row>
    <row r="12" spans="2:6" x14ac:dyDescent="0.25">
      <c r="B12" s="127" t="s">
        <v>90</v>
      </c>
      <c r="C12" s="38"/>
      <c r="D12" s="38"/>
      <c r="E12" s="128"/>
      <c r="F12" s="12"/>
    </row>
    <row r="13" spans="2:6" x14ac:dyDescent="0.25">
      <c r="B13" s="125" t="s">
        <v>117</v>
      </c>
      <c r="C13" s="84"/>
      <c r="D13" s="84"/>
      <c r="E13" s="129"/>
      <c r="F13" s="12"/>
    </row>
    <row r="14" spans="2:6" ht="25.5" x14ac:dyDescent="0.25">
      <c r="B14" s="130" t="s">
        <v>149</v>
      </c>
      <c r="C14" s="39"/>
      <c r="D14" s="39"/>
      <c r="E14" s="128"/>
      <c r="F14" s="12"/>
    </row>
    <row r="15" spans="2:6" x14ac:dyDescent="0.25">
      <c r="B15" s="131" t="s">
        <v>148</v>
      </c>
      <c r="C15" s="39"/>
      <c r="D15" s="39"/>
      <c r="E15" s="128"/>
      <c r="F15" s="12"/>
    </row>
    <row r="16" spans="2:6" x14ac:dyDescent="0.25">
      <c r="B16" s="127" t="s">
        <v>118</v>
      </c>
      <c r="C16" s="39"/>
      <c r="D16" s="39"/>
      <c r="E16" s="128"/>
      <c r="F16" s="12"/>
    </row>
    <row r="17" spans="2:6" x14ac:dyDescent="0.25">
      <c r="B17" s="125" t="s">
        <v>30</v>
      </c>
      <c r="C17" s="369"/>
      <c r="D17" s="369"/>
      <c r="E17" s="367"/>
      <c r="F17" s="12"/>
    </row>
    <row r="18" spans="2:6" x14ac:dyDescent="0.25">
      <c r="B18" s="127" t="s">
        <v>82</v>
      </c>
      <c r="C18" s="364"/>
      <c r="D18" s="364"/>
      <c r="E18" s="365"/>
      <c r="F18" s="12"/>
    </row>
    <row r="19" spans="2:6" x14ac:dyDescent="0.25">
      <c r="B19" s="127" t="s">
        <v>32</v>
      </c>
      <c r="C19" s="368"/>
      <c r="D19" s="368"/>
      <c r="E19" s="365"/>
      <c r="F19" s="12"/>
    </row>
    <row r="20" spans="2:6" x14ac:dyDescent="0.25">
      <c r="B20" s="125" t="s">
        <v>115</v>
      </c>
      <c r="C20" s="370"/>
      <c r="D20" s="370"/>
      <c r="E20" s="367"/>
      <c r="F20" s="12"/>
    </row>
    <row r="21" spans="2:6" x14ac:dyDescent="0.25">
      <c r="B21" s="127" t="s">
        <v>10</v>
      </c>
      <c r="C21" s="364">
        <v>120</v>
      </c>
      <c r="D21" s="364"/>
      <c r="E21" s="365"/>
      <c r="F21" s="12"/>
    </row>
    <row r="22" spans="2:6" x14ac:dyDescent="0.25">
      <c r="B22" s="127" t="s">
        <v>8</v>
      </c>
      <c r="C22" s="364">
        <v>75</v>
      </c>
      <c r="D22" s="364"/>
      <c r="E22" s="365"/>
      <c r="F22" s="12"/>
    </row>
    <row r="23" spans="2:6" x14ac:dyDescent="0.25">
      <c r="B23" s="125" t="s">
        <v>120</v>
      </c>
      <c r="C23" s="366"/>
      <c r="D23" s="366"/>
      <c r="E23" s="367"/>
      <c r="F23" s="12"/>
    </row>
    <row r="24" spans="2:6" x14ac:dyDescent="0.25">
      <c r="B24" s="127" t="s">
        <v>25</v>
      </c>
      <c r="C24" s="368"/>
      <c r="D24" s="368"/>
      <c r="E24" s="365"/>
      <c r="F24" s="12"/>
    </row>
    <row r="25" spans="2:6" x14ac:dyDescent="0.25">
      <c r="B25" s="127" t="s">
        <v>27</v>
      </c>
      <c r="C25" s="368"/>
      <c r="D25" s="368"/>
      <c r="E25" s="365"/>
      <c r="F25" s="12"/>
    </row>
    <row r="26" spans="2:6" x14ac:dyDescent="0.25">
      <c r="B26" s="127" t="s">
        <v>29</v>
      </c>
      <c r="C26" s="39"/>
      <c r="D26" s="288"/>
      <c r="E26" s="128"/>
      <c r="F26" s="12"/>
    </row>
    <row r="27" spans="2:6" x14ac:dyDescent="0.25">
      <c r="B27" s="132" t="s">
        <v>93</v>
      </c>
      <c r="C27" s="84"/>
      <c r="D27" s="289"/>
      <c r="E27" s="129"/>
      <c r="F27" s="12"/>
    </row>
    <row r="28" spans="2:6" x14ac:dyDescent="0.25">
      <c r="B28" s="133" t="s">
        <v>92</v>
      </c>
      <c r="C28" s="38"/>
      <c r="D28" s="286"/>
      <c r="E28" s="128"/>
      <c r="F28" s="12"/>
    </row>
    <row r="29" spans="2:6" x14ac:dyDescent="0.25">
      <c r="B29" s="127" t="s">
        <v>17</v>
      </c>
      <c r="C29" s="38"/>
      <c r="D29" s="286"/>
      <c r="E29" s="128"/>
      <c r="F29" s="12"/>
    </row>
    <row r="30" spans="2:6" x14ac:dyDescent="0.25">
      <c r="B30" s="127" t="s">
        <v>116</v>
      </c>
      <c r="C30" s="38"/>
      <c r="D30" s="286"/>
      <c r="E30" s="128"/>
      <c r="F30" s="12"/>
    </row>
    <row r="31" spans="2:6" x14ac:dyDescent="0.25">
      <c r="B31" s="125" t="s">
        <v>21</v>
      </c>
      <c r="C31" s="83"/>
      <c r="D31" s="287"/>
      <c r="E31" s="129"/>
      <c r="F31" s="12"/>
    </row>
    <row r="32" spans="2:6" x14ac:dyDescent="0.25">
      <c r="B32" s="127"/>
      <c r="C32" s="39"/>
      <c r="D32" s="288"/>
      <c r="E32" s="128"/>
      <c r="F32" s="12"/>
    </row>
    <row r="33" spans="1:6" x14ac:dyDescent="0.25">
      <c r="B33" s="134"/>
      <c r="C33" s="38"/>
      <c r="D33" s="286"/>
      <c r="E33" s="128"/>
      <c r="F33" s="12"/>
    </row>
    <row r="34" spans="1:6" x14ac:dyDescent="0.25">
      <c r="B34" s="134"/>
      <c r="C34" s="38"/>
      <c r="D34" s="286"/>
      <c r="E34" s="128"/>
      <c r="F34" s="12"/>
    </row>
    <row r="35" spans="1:6" x14ac:dyDescent="0.25">
      <c r="B35" s="134"/>
      <c r="C35" s="38"/>
      <c r="D35" s="286"/>
      <c r="E35" s="128"/>
      <c r="F35" s="12"/>
    </row>
    <row r="36" spans="1:6" x14ac:dyDescent="0.25">
      <c r="B36" s="134"/>
      <c r="C36" s="38"/>
      <c r="D36" s="286"/>
      <c r="E36" s="128"/>
      <c r="F36" s="12"/>
    </row>
    <row r="37" spans="1:6" ht="15.75" thickBot="1" x14ac:dyDescent="0.3">
      <c r="B37" s="135" t="s">
        <v>33</v>
      </c>
      <c r="C37" s="393">
        <f>SUM(C21:C36)</f>
        <v>195</v>
      </c>
      <c r="D37" s="290">
        <f>SUM(D4:D36)</f>
        <v>0</v>
      </c>
      <c r="E37" s="137"/>
      <c r="F37" s="12"/>
    </row>
    <row r="38" spans="1:6" ht="15.75" thickBot="1" x14ac:dyDescent="0.3">
      <c r="B38" s="105"/>
      <c r="C38" s="106"/>
      <c r="D38" s="106"/>
      <c r="E38" s="106"/>
      <c r="F38" s="12"/>
    </row>
    <row r="39" spans="1:6" x14ac:dyDescent="0.25">
      <c r="A39" s="184"/>
      <c r="B39" s="182"/>
      <c r="C39" s="182"/>
      <c r="D39" s="182"/>
      <c r="E39" s="182"/>
      <c r="F39" s="183"/>
    </row>
    <row r="40" spans="1:6" ht="18.75" x14ac:dyDescent="0.3">
      <c r="A40" s="185"/>
      <c r="B40" s="258" t="s">
        <v>165</v>
      </c>
      <c r="C40" s="3"/>
      <c r="D40" s="3"/>
      <c r="E40" s="3"/>
      <c r="F40" s="189"/>
    </row>
    <row r="41" spans="1:6" x14ac:dyDescent="0.25">
      <c r="A41" s="185"/>
      <c r="B41" s="4"/>
      <c r="C41" s="82" t="s">
        <v>84</v>
      </c>
      <c r="D41" s="82" t="s">
        <v>121</v>
      </c>
      <c r="E41" s="82" t="s">
        <v>13</v>
      </c>
      <c r="F41" s="189"/>
    </row>
    <row r="42" spans="1:6" x14ac:dyDescent="0.25">
      <c r="A42" s="185"/>
      <c r="B42" s="3" t="s">
        <v>153</v>
      </c>
      <c r="C42" s="359">
        <v>10</v>
      </c>
      <c r="D42" s="360">
        <v>20</v>
      </c>
      <c r="E42" s="361">
        <f>C42*D42</f>
        <v>200</v>
      </c>
      <c r="F42" s="189"/>
    </row>
    <row r="43" spans="1:6" x14ac:dyDescent="0.25">
      <c r="A43" s="185"/>
      <c r="B43" s="3" t="s">
        <v>154</v>
      </c>
      <c r="C43" s="359">
        <v>25</v>
      </c>
      <c r="D43" s="360">
        <v>5</v>
      </c>
      <c r="E43" s="361">
        <f>C43*D43</f>
        <v>125</v>
      </c>
      <c r="F43" s="189"/>
    </row>
    <row r="44" spans="1:6" x14ac:dyDescent="0.25">
      <c r="A44" s="185"/>
      <c r="B44" s="3" t="s">
        <v>21</v>
      </c>
      <c r="C44" s="362"/>
      <c r="D44" s="362"/>
      <c r="E44" s="363"/>
      <c r="F44" s="189"/>
    </row>
    <row r="45" spans="1:6" x14ac:dyDescent="0.25">
      <c r="A45" s="185"/>
      <c r="B45" s="3"/>
      <c r="C45" s="362"/>
      <c r="D45" s="362"/>
      <c r="E45" s="361">
        <f>SUM(E42:E43)</f>
        <v>325</v>
      </c>
      <c r="F45" s="189"/>
    </row>
    <row r="46" spans="1:6" x14ac:dyDescent="0.25">
      <c r="A46" s="185"/>
      <c r="B46" s="190"/>
      <c r="C46" s="190"/>
      <c r="D46" s="190"/>
      <c r="E46" s="191"/>
      <c r="F46" s="189"/>
    </row>
    <row r="47" spans="1:6" ht="18.75" x14ac:dyDescent="0.3">
      <c r="A47" s="185"/>
      <c r="B47" s="258" t="s">
        <v>163</v>
      </c>
      <c r="C47" s="3"/>
      <c r="D47" s="3"/>
      <c r="E47" s="3"/>
      <c r="F47" s="189"/>
    </row>
    <row r="48" spans="1:6" x14ac:dyDescent="0.25">
      <c r="A48" s="185"/>
      <c r="B48" s="4"/>
      <c r="C48" s="82" t="s">
        <v>84</v>
      </c>
      <c r="D48" s="82" t="s">
        <v>121</v>
      </c>
      <c r="E48" s="82" t="s">
        <v>13</v>
      </c>
      <c r="F48" s="189"/>
    </row>
    <row r="49" spans="1:6" x14ac:dyDescent="0.25">
      <c r="A49" s="185"/>
      <c r="B49" s="3" t="s">
        <v>153</v>
      </c>
      <c r="C49" s="359"/>
      <c r="D49" s="360"/>
      <c r="E49" s="361">
        <f>C49*D49</f>
        <v>0</v>
      </c>
      <c r="F49" s="189"/>
    </row>
    <row r="50" spans="1:6" x14ac:dyDescent="0.25">
      <c r="A50" s="185"/>
      <c r="B50" s="3" t="s">
        <v>154</v>
      </c>
      <c r="C50" s="359"/>
      <c r="D50" s="360"/>
      <c r="E50" s="361">
        <f>C50*D50</f>
        <v>0</v>
      </c>
      <c r="F50" s="189"/>
    </row>
    <row r="51" spans="1:6" x14ac:dyDescent="0.25">
      <c r="A51" s="185"/>
      <c r="B51" s="3" t="s">
        <v>21</v>
      </c>
      <c r="C51" s="362"/>
      <c r="D51" s="362"/>
      <c r="E51" s="363"/>
      <c r="F51" s="189"/>
    </row>
    <row r="52" spans="1:6" x14ac:dyDescent="0.25">
      <c r="A52" s="185"/>
      <c r="B52" s="3"/>
      <c r="C52" s="362"/>
      <c r="D52" s="362"/>
      <c r="E52" s="361">
        <f>SUM(E49:E50)</f>
        <v>0</v>
      </c>
      <c r="F52" s="189"/>
    </row>
    <row r="53" spans="1:6" ht="15.75" thickBot="1" x14ac:dyDescent="0.3">
      <c r="A53" s="186"/>
      <c r="B53" s="187"/>
      <c r="C53" s="187"/>
      <c r="D53" s="187"/>
      <c r="E53" s="187"/>
      <c r="F53" s="188"/>
    </row>
  </sheetData>
  <mergeCells count="1">
    <mergeCell ref="B1:E1"/>
  </mergeCells>
  <pageMargins left="0.7" right="0.7" top="0.75" bottom="0.75" header="0.3" footer="0.3"/>
  <pageSetup scale="74"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8EC322-ABB0-4587-A9C8-B16828515A4C}">
  <sheetPr codeName="Sheet5">
    <tabColor theme="9" tint="-0.249977111117893"/>
  </sheetPr>
  <dimension ref="A1:D37"/>
  <sheetViews>
    <sheetView workbookViewId="0">
      <selection sqref="A1:D1"/>
    </sheetView>
  </sheetViews>
  <sheetFormatPr defaultRowHeight="15" x14ac:dyDescent="0.25"/>
  <cols>
    <col min="1" max="1" width="34.140625" customWidth="1"/>
    <col min="2" max="2" width="19.42578125" customWidth="1"/>
    <col min="3" max="3" width="21.42578125" customWidth="1"/>
    <col min="4" max="4" width="33.28515625" customWidth="1"/>
  </cols>
  <sheetData>
    <row r="1" spans="1:4" ht="65.25" customHeight="1" thickBot="1" x14ac:dyDescent="0.3">
      <c r="A1" s="481" t="s">
        <v>254</v>
      </c>
      <c r="B1" s="482"/>
      <c r="C1" s="482"/>
      <c r="D1" s="483"/>
    </row>
    <row r="2" spans="1:4" ht="37.5" x14ac:dyDescent="0.3">
      <c r="A2" s="139" t="s">
        <v>162</v>
      </c>
      <c r="B2" s="220"/>
      <c r="C2" s="220"/>
      <c r="D2" s="221"/>
    </row>
    <row r="3" spans="1:4" x14ac:dyDescent="0.25">
      <c r="A3" s="125" t="s">
        <v>5</v>
      </c>
      <c r="B3" s="11" t="s">
        <v>0</v>
      </c>
      <c r="C3" s="11" t="s">
        <v>1</v>
      </c>
      <c r="D3" s="141" t="s">
        <v>2</v>
      </c>
    </row>
    <row r="4" spans="1:4" x14ac:dyDescent="0.25">
      <c r="A4" s="127" t="s">
        <v>7</v>
      </c>
      <c r="B4" s="364"/>
      <c r="C4" s="364"/>
      <c r="D4" s="365">
        <f>(B4-C4)</f>
        <v>0</v>
      </c>
    </row>
    <row r="5" spans="1:4" x14ac:dyDescent="0.25">
      <c r="A5" s="127" t="s">
        <v>9</v>
      </c>
      <c r="B5" s="364"/>
      <c r="C5" s="364"/>
      <c r="D5" s="365">
        <f t="shared" ref="D5:D37" si="0">(B5-C5)</f>
        <v>0</v>
      </c>
    </row>
    <row r="6" spans="1:4" x14ac:dyDescent="0.25">
      <c r="A6" s="127" t="s">
        <v>11</v>
      </c>
      <c r="B6" s="364"/>
      <c r="C6" s="364"/>
      <c r="D6" s="365">
        <f t="shared" si="0"/>
        <v>0</v>
      </c>
    </row>
    <row r="7" spans="1:4" x14ac:dyDescent="0.25">
      <c r="A7" s="127" t="s">
        <v>151</v>
      </c>
      <c r="B7" s="364"/>
      <c r="C7" s="364"/>
      <c r="D7" s="365">
        <f t="shared" si="0"/>
        <v>0</v>
      </c>
    </row>
    <row r="8" spans="1:4" x14ac:dyDescent="0.25">
      <c r="A8" s="125" t="s">
        <v>15</v>
      </c>
      <c r="B8" s="366"/>
      <c r="C8" s="366"/>
      <c r="D8" s="367"/>
    </row>
    <row r="9" spans="1:4" x14ac:dyDescent="0.25">
      <c r="A9" s="127" t="s">
        <v>16</v>
      </c>
      <c r="B9" s="368"/>
      <c r="C9" s="368"/>
      <c r="D9" s="365">
        <f t="shared" si="0"/>
        <v>0</v>
      </c>
    </row>
    <row r="10" spans="1:4" x14ac:dyDescent="0.25">
      <c r="A10" s="127" t="s">
        <v>18</v>
      </c>
      <c r="B10" s="364"/>
      <c r="C10" s="364"/>
      <c r="D10" s="365">
        <f t="shared" si="0"/>
        <v>0</v>
      </c>
    </row>
    <row r="11" spans="1:4" x14ac:dyDescent="0.25">
      <c r="A11" s="127" t="s">
        <v>20</v>
      </c>
      <c r="B11" s="364"/>
      <c r="C11" s="364"/>
      <c r="D11" s="365">
        <f t="shared" si="0"/>
        <v>0</v>
      </c>
    </row>
    <row r="12" spans="1:4" x14ac:dyDescent="0.25">
      <c r="A12" s="127" t="s">
        <v>90</v>
      </c>
      <c r="B12" s="364"/>
      <c r="C12" s="364"/>
      <c r="D12" s="365">
        <f t="shared" si="0"/>
        <v>0</v>
      </c>
    </row>
    <row r="13" spans="1:4" x14ac:dyDescent="0.25">
      <c r="A13" s="125" t="s">
        <v>24</v>
      </c>
      <c r="B13" s="369"/>
      <c r="C13" s="369"/>
      <c r="D13" s="367"/>
    </row>
    <row r="14" spans="1:4" x14ac:dyDescent="0.25">
      <c r="A14" s="127" t="s">
        <v>26</v>
      </c>
      <c r="B14" s="368"/>
      <c r="C14" s="368"/>
      <c r="D14" s="365">
        <f t="shared" si="0"/>
        <v>0</v>
      </c>
    </row>
    <row r="15" spans="1:4" x14ac:dyDescent="0.25">
      <c r="A15" s="127" t="s">
        <v>28</v>
      </c>
      <c r="B15" s="368"/>
      <c r="C15" s="368"/>
      <c r="D15" s="365">
        <f t="shared" si="0"/>
        <v>0</v>
      </c>
    </row>
    <row r="16" spans="1:4" x14ac:dyDescent="0.25">
      <c r="A16" s="142" t="s">
        <v>30</v>
      </c>
      <c r="B16" s="364"/>
      <c r="C16" s="364"/>
      <c r="D16" s="365"/>
    </row>
    <row r="17" spans="1:4" x14ac:dyDescent="0.25">
      <c r="A17" s="127" t="s">
        <v>31</v>
      </c>
      <c r="B17" s="364"/>
      <c r="C17" s="364"/>
      <c r="D17" s="365">
        <f t="shared" si="0"/>
        <v>0</v>
      </c>
    </row>
    <row r="18" spans="1:4" x14ac:dyDescent="0.25">
      <c r="A18" s="127" t="s">
        <v>82</v>
      </c>
      <c r="B18" s="364"/>
      <c r="C18" s="364"/>
      <c r="D18" s="365">
        <f t="shared" si="0"/>
        <v>0</v>
      </c>
    </row>
    <row r="19" spans="1:4" x14ac:dyDescent="0.25">
      <c r="A19" s="127" t="s">
        <v>32</v>
      </c>
      <c r="B19" s="368"/>
      <c r="C19" s="368"/>
      <c r="D19" s="365">
        <f t="shared" si="0"/>
        <v>0</v>
      </c>
    </row>
    <row r="20" spans="1:4" x14ac:dyDescent="0.25">
      <c r="A20" s="125" t="s">
        <v>6</v>
      </c>
      <c r="B20" s="370"/>
      <c r="C20" s="370"/>
      <c r="D20" s="367"/>
    </row>
    <row r="21" spans="1:4" x14ac:dyDescent="0.25">
      <c r="A21" s="127" t="s">
        <v>8</v>
      </c>
      <c r="B21" s="364">
        <v>40</v>
      </c>
      <c r="C21" s="364"/>
      <c r="D21" s="365">
        <f t="shared" si="0"/>
        <v>40</v>
      </c>
    </row>
    <row r="22" spans="1:4" x14ac:dyDescent="0.25">
      <c r="A22" s="127" t="s">
        <v>215</v>
      </c>
      <c r="B22" s="364">
        <v>50</v>
      </c>
      <c r="C22" s="364"/>
      <c r="D22" s="365">
        <f>(B22-C22)</f>
        <v>50</v>
      </c>
    </row>
    <row r="23" spans="1:4" x14ac:dyDescent="0.25">
      <c r="A23" s="125" t="s">
        <v>23</v>
      </c>
      <c r="B23" s="366"/>
      <c r="C23" s="366"/>
      <c r="D23" s="367"/>
    </row>
    <row r="24" spans="1:4" x14ac:dyDescent="0.25">
      <c r="A24" s="127" t="s">
        <v>25</v>
      </c>
      <c r="B24" s="368"/>
      <c r="C24" s="368"/>
      <c r="D24" s="365">
        <f t="shared" si="0"/>
        <v>0</v>
      </c>
    </row>
    <row r="25" spans="1:4" x14ac:dyDescent="0.25">
      <c r="A25" s="127" t="s">
        <v>27</v>
      </c>
      <c r="B25" s="368"/>
      <c r="C25" s="368"/>
      <c r="D25" s="365">
        <f t="shared" si="0"/>
        <v>0</v>
      </c>
    </row>
    <row r="26" spans="1:4" x14ac:dyDescent="0.25">
      <c r="A26" s="127" t="s">
        <v>29</v>
      </c>
      <c r="B26" s="368"/>
      <c r="C26" s="368"/>
      <c r="D26" s="365">
        <f t="shared" si="0"/>
        <v>0</v>
      </c>
    </row>
    <row r="27" spans="1:4" x14ac:dyDescent="0.25">
      <c r="A27" s="125" t="s">
        <v>14</v>
      </c>
      <c r="B27" s="369"/>
      <c r="C27" s="369"/>
      <c r="D27" s="367"/>
    </row>
    <row r="28" spans="1:4" x14ac:dyDescent="0.25">
      <c r="A28" s="134" t="s">
        <v>89</v>
      </c>
      <c r="B28" s="364"/>
      <c r="C28" s="364"/>
      <c r="D28" s="365">
        <f t="shared" si="0"/>
        <v>0</v>
      </c>
    </row>
    <row r="29" spans="1:4" x14ac:dyDescent="0.25">
      <c r="A29" s="127" t="s">
        <v>17</v>
      </c>
      <c r="B29" s="364"/>
      <c r="C29" s="364"/>
      <c r="D29" s="365">
        <f t="shared" si="0"/>
        <v>0</v>
      </c>
    </row>
    <row r="30" spans="1:4" x14ac:dyDescent="0.25">
      <c r="A30" s="127" t="s">
        <v>19</v>
      </c>
      <c r="B30" s="364"/>
      <c r="C30" s="364"/>
      <c r="D30" s="365">
        <f t="shared" si="0"/>
        <v>0</v>
      </c>
    </row>
    <row r="31" spans="1:4" x14ac:dyDescent="0.25">
      <c r="A31" s="125" t="s">
        <v>21</v>
      </c>
      <c r="B31" s="366"/>
      <c r="C31" s="366"/>
      <c r="D31" s="367"/>
    </row>
    <row r="32" spans="1:4" x14ac:dyDescent="0.25">
      <c r="A32" s="127" t="s">
        <v>152</v>
      </c>
      <c r="B32" s="368"/>
      <c r="C32" s="368"/>
      <c r="D32" s="365">
        <f t="shared" si="0"/>
        <v>0</v>
      </c>
    </row>
    <row r="33" spans="1:4" x14ac:dyDescent="0.25">
      <c r="A33" s="134"/>
      <c r="B33" s="364"/>
      <c r="C33" s="364"/>
      <c r="D33" s="365">
        <f t="shared" si="0"/>
        <v>0</v>
      </c>
    </row>
    <row r="34" spans="1:4" x14ac:dyDescent="0.25">
      <c r="A34" s="134"/>
      <c r="B34" s="364"/>
      <c r="C34" s="364"/>
      <c r="D34" s="365">
        <f t="shared" si="0"/>
        <v>0</v>
      </c>
    </row>
    <row r="35" spans="1:4" x14ac:dyDescent="0.25">
      <c r="A35" s="134"/>
      <c r="B35" s="364"/>
      <c r="C35" s="364"/>
      <c r="D35" s="365">
        <f t="shared" si="0"/>
        <v>0</v>
      </c>
    </row>
    <row r="36" spans="1:4" x14ac:dyDescent="0.25">
      <c r="A36" s="134"/>
      <c r="B36" s="364"/>
      <c r="C36" s="364"/>
      <c r="D36" s="365">
        <f t="shared" si="0"/>
        <v>0</v>
      </c>
    </row>
    <row r="37" spans="1:4" ht="15.75" thickBot="1" x14ac:dyDescent="0.3">
      <c r="A37" s="135" t="s">
        <v>3</v>
      </c>
      <c r="B37" s="136">
        <f>SUM(B4:B36)</f>
        <v>90</v>
      </c>
      <c r="C37" s="136">
        <f>SUM(C4:C36)</f>
        <v>0</v>
      </c>
      <c r="D37" s="137">
        <f t="shared" si="0"/>
        <v>90</v>
      </c>
    </row>
  </sheetData>
  <mergeCells count="1">
    <mergeCell ref="A1:D1"/>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tabColor theme="9" tint="-0.249977111117893"/>
    <pageSetUpPr fitToPage="1"/>
  </sheetPr>
  <dimension ref="A1:F55"/>
  <sheetViews>
    <sheetView zoomScaleNormal="100" workbookViewId="0">
      <selection activeCell="H47" sqref="H47"/>
    </sheetView>
  </sheetViews>
  <sheetFormatPr defaultRowHeight="15" x14ac:dyDescent="0.25"/>
  <cols>
    <col min="1" max="1" width="3.28515625" customWidth="1"/>
    <col min="2" max="2" width="43" customWidth="1"/>
    <col min="3" max="3" width="20" customWidth="1"/>
    <col min="4" max="4" width="22.42578125" customWidth="1"/>
    <col min="5" max="5" width="22.28515625" customWidth="1"/>
    <col min="6" max="6" width="2.5703125" customWidth="1"/>
  </cols>
  <sheetData>
    <row r="1" spans="2:6" ht="57.75" customHeight="1" thickBot="1" x14ac:dyDescent="0.3">
      <c r="B1" s="481" t="s">
        <v>245</v>
      </c>
      <c r="C1" s="482"/>
      <c r="D1" s="482"/>
      <c r="E1" s="483"/>
    </row>
    <row r="2" spans="2:6" ht="22.5" customHeight="1" x14ac:dyDescent="0.3">
      <c r="B2" s="139" t="s">
        <v>162</v>
      </c>
      <c r="C2" s="103"/>
      <c r="D2" s="103"/>
      <c r="E2" s="140"/>
    </row>
    <row r="3" spans="2:6" x14ac:dyDescent="0.25">
      <c r="B3" s="125" t="s">
        <v>5</v>
      </c>
      <c r="C3" s="11" t="s">
        <v>0</v>
      </c>
      <c r="D3" s="11" t="s">
        <v>1</v>
      </c>
      <c r="E3" s="141" t="s">
        <v>2</v>
      </c>
      <c r="F3" s="37"/>
    </row>
    <row r="4" spans="2:6" x14ac:dyDescent="0.25">
      <c r="B4" s="127" t="s">
        <v>7</v>
      </c>
      <c r="C4" s="364"/>
      <c r="D4" s="364"/>
      <c r="E4" s="365">
        <f>(C4-D4)</f>
        <v>0</v>
      </c>
      <c r="F4" s="37"/>
    </row>
    <row r="5" spans="2:6" x14ac:dyDescent="0.25">
      <c r="B5" s="127" t="s">
        <v>9</v>
      </c>
      <c r="C5" s="364"/>
      <c r="D5" s="364"/>
      <c r="E5" s="365">
        <f t="shared" ref="E5:E37" si="0">(C5-D5)</f>
        <v>0</v>
      </c>
      <c r="F5" s="37"/>
    </row>
    <row r="6" spans="2:6" x14ac:dyDescent="0.25">
      <c r="B6" s="127" t="s">
        <v>11</v>
      </c>
      <c r="C6" s="364"/>
      <c r="D6" s="364"/>
      <c r="E6" s="365">
        <f t="shared" si="0"/>
        <v>0</v>
      </c>
      <c r="F6" s="37"/>
    </row>
    <row r="7" spans="2:6" x14ac:dyDescent="0.25">
      <c r="B7" s="127" t="s">
        <v>151</v>
      </c>
      <c r="C7" s="364"/>
      <c r="D7" s="364"/>
      <c r="E7" s="365">
        <f t="shared" si="0"/>
        <v>0</v>
      </c>
      <c r="F7" s="37"/>
    </row>
    <row r="8" spans="2:6" x14ac:dyDescent="0.25">
      <c r="B8" s="125" t="s">
        <v>15</v>
      </c>
      <c r="C8" s="366"/>
      <c r="D8" s="366"/>
      <c r="E8" s="367"/>
      <c r="F8" s="37"/>
    </row>
    <row r="9" spans="2:6" x14ac:dyDescent="0.25">
      <c r="B9" s="127" t="s">
        <v>16</v>
      </c>
      <c r="C9" s="368"/>
      <c r="D9" s="368"/>
      <c r="E9" s="365">
        <f t="shared" si="0"/>
        <v>0</v>
      </c>
      <c r="F9" s="37"/>
    </row>
    <row r="10" spans="2:6" x14ac:dyDescent="0.25">
      <c r="B10" s="127" t="s">
        <v>18</v>
      </c>
      <c r="C10" s="364"/>
      <c r="D10" s="364"/>
      <c r="E10" s="365">
        <f t="shared" si="0"/>
        <v>0</v>
      </c>
      <c r="F10" s="37"/>
    </row>
    <row r="11" spans="2:6" x14ac:dyDescent="0.25">
      <c r="B11" s="127" t="s">
        <v>20</v>
      </c>
      <c r="C11" s="364"/>
      <c r="D11" s="364"/>
      <c r="E11" s="365">
        <f t="shared" si="0"/>
        <v>0</v>
      </c>
      <c r="F11" s="37"/>
    </row>
    <row r="12" spans="2:6" x14ac:dyDescent="0.25">
      <c r="B12" s="127" t="s">
        <v>90</v>
      </c>
      <c r="C12" s="364"/>
      <c r="D12" s="364"/>
      <c r="E12" s="365">
        <f t="shared" si="0"/>
        <v>0</v>
      </c>
      <c r="F12" s="37"/>
    </row>
    <row r="13" spans="2:6" x14ac:dyDescent="0.25">
      <c r="B13" s="125" t="s">
        <v>24</v>
      </c>
      <c r="C13" s="369"/>
      <c r="D13" s="369"/>
      <c r="E13" s="367"/>
      <c r="F13" s="37"/>
    </row>
    <row r="14" spans="2:6" x14ac:dyDescent="0.25">
      <c r="B14" s="127" t="s">
        <v>26</v>
      </c>
      <c r="C14" s="368"/>
      <c r="D14" s="368"/>
      <c r="E14" s="365">
        <f t="shared" si="0"/>
        <v>0</v>
      </c>
      <c r="F14" s="37"/>
    </row>
    <row r="15" spans="2:6" x14ac:dyDescent="0.25">
      <c r="B15" s="127" t="s">
        <v>28</v>
      </c>
      <c r="C15" s="368"/>
      <c r="D15" s="368"/>
      <c r="E15" s="365">
        <f t="shared" si="0"/>
        <v>0</v>
      </c>
      <c r="F15" s="37"/>
    </row>
    <row r="16" spans="2:6" x14ac:dyDescent="0.25">
      <c r="B16" s="142" t="s">
        <v>30</v>
      </c>
      <c r="C16" s="364"/>
      <c r="D16" s="364"/>
      <c r="E16" s="365"/>
      <c r="F16" s="37"/>
    </row>
    <row r="17" spans="2:6" x14ac:dyDescent="0.25">
      <c r="B17" s="127" t="s">
        <v>31</v>
      </c>
      <c r="C17" s="364"/>
      <c r="D17" s="364"/>
      <c r="E17" s="365">
        <f t="shared" si="0"/>
        <v>0</v>
      </c>
      <c r="F17" s="37"/>
    </row>
    <row r="18" spans="2:6" x14ac:dyDescent="0.25">
      <c r="B18" s="127" t="s">
        <v>82</v>
      </c>
      <c r="C18" s="364"/>
      <c r="D18" s="364"/>
      <c r="E18" s="365">
        <f t="shared" si="0"/>
        <v>0</v>
      </c>
      <c r="F18" s="37"/>
    </row>
    <row r="19" spans="2:6" x14ac:dyDescent="0.25">
      <c r="B19" s="127" t="s">
        <v>32</v>
      </c>
      <c r="C19" s="368"/>
      <c r="D19" s="368"/>
      <c r="E19" s="365">
        <f t="shared" si="0"/>
        <v>0</v>
      </c>
      <c r="F19" s="37"/>
    </row>
    <row r="20" spans="2:6" x14ac:dyDescent="0.25">
      <c r="B20" s="125" t="s">
        <v>6</v>
      </c>
      <c r="C20" s="370"/>
      <c r="D20" s="370"/>
      <c r="E20" s="367"/>
      <c r="F20" s="37"/>
    </row>
    <row r="21" spans="2:6" x14ac:dyDescent="0.25">
      <c r="B21" s="127" t="s">
        <v>8</v>
      </c>
      <c r="C21" s="364">
        <v>100</v>
      </c>
      <c r="D21" s="364"/>
      <c r="E21" s="365">
        <f t="shared" si="0"/>
        <v>100</v>
      </c>
      <c r="F21" s="37"/>
    </row>
    <row r="22" spans="2:6" x14ac:dyDescent="0.25">
      <c r="B22" s="127" t="s">
        <v>10</v>
      </c>
      <c r="C22" s="364">
        <v>50</v>
      </c>
      <c r="D22" s="364"/>
      <c r="E22" s="365">
        <f>(C22-D22)</f>
        <v>50</v>
      </c>
      <c r="F22" s="37"/>
    </row>
    <row r="23" spans="2:6" x14ac:dyDescent="0.25">
      <c r="B23" s="125" t="s">
        <v>23</v>
      </c>
      <c r="C23" s="366"/>
      <c r="D23" s="366"/>
      <c r="E23" s="367"/>
      <c r="F23" s="37"/>
    </row>
    <row r="24" spans="2:6" x14ac:dyDescent="0.25">
      <c r="B24" s="127" t="s">
        <v>25</v>
      </c>
      <c r="C24" s="368"/>
      <c r="D24" s="368"/>
      <c r="E24" s="365">
        <f t="shared" si="0"/>
        <v>0</v>
      </c>
      <c r="F24" s="37"/>
    </row>
    <row r="25" spans="2:6" x14ac:dyDescent="0.25">
      <c r="B25" s="127" t="s">
        <v>27</v>
      </c>
      <c r="C25" s="368"/>
      <c r="D25" s="368"/>
      <c r="E25" s="365">
        <f t="shared" si="0"/>
        <v>0</v>
      </c>
      <c r="F25" s="37"/>
    </row>
    <row r="26" spans="2:6" x14ac:dyDescent="0.25">
      <c r="B26" s="127" t="s">
        <v>29</v>
      </c>
      <c r="C26" s="368"/>
      <c r="D26" s="368"/>
      <c r="E26" s="365">
        <f t="shared" si="0"/>
        <v>0</v>
      </c>
      <c r="F26" s="37"/>
    </row>
    <row r="27" spans="2:6" x14ac:dyDescent="0.25">
      <c r="B27" s="125" t="s">
        <v>14</v>
      </c>
      <c r="C27" s="369"/>
      <c r="D27" s="369"/>
      <c r="E27" s="367"/>
      <c r="F27" s="37"/>
    </row>
    <row r="28" spans="2:6" x14ac:dyDescent="0.25">
      <c r="B28" s="134" t="s">
        <v>89</v>
      </c>
      <c r="C28" s="364"/>
      <c r="D28" s="364"/>
      <c r="E28" s="365">
        <f t="shared" si="0"/>
        <v>0</v>
      </c>
      <c r="F28" s="37"/>
    </row>
    <row r="29" spans="2:6" x14ac:dyDescent="0.25">
      <c r="B29" s="127" t="s">
        <v>17</v>
      </c>
      <c r="C29" s="364"/>
      <c r="D29" s="364"/>
      <c r="E29" s="365">
        <f t="shared" si="0"/>
        <v>0</v>
      </c>
      <c r="F29" s="37"/>
    </row>
    <row r="30" spans="2:6" x14ac:dyDescent="0.25">
      <c r="B30" s="127" t="s">
        <v>19</v>
      </c>
      <c r="C30" s="364"/>
      <c r="D30" s="364"/>
      <c r="E30" s="365">
        <f t="shared" si="0"/>
        <v>0</v>
      </c>
      <c r="F30" s="37"/>
    </row>
    <row r="31" spans="2:6" x14ac:dyDescent="0.25">
      <c r="B31" s="125" t="s">
        <v>21</v>
      </c>
      <c r="C31" s="366"/>
      <c r="D31" s="366"/>
      <c r="E31" s="367"/>
      <c r="F31" s="37"/>
    </row>
    <row r="32" spans="2:6" x14ac:dyDescent="0.25">
      <c r="B32" s="127" t="s">
        <v>152</v>
      </c>
      <c r="C32" s="368"/>
      <c r="D32" s="368"/>
      <c r="E32" s="365">
        <f t="shared" si="0"/>
        <v>0</v>
      </c>
      <c r="F32" s="37"/>
    </row>
    <row r="33" spans="1:6" x14ac:dyDescent="0.25">
      <c r="B33" s="134"/>
      <c r="C33" s="364"/>
      <c r="D33" s="364"/>
      <c r="E33" s="365">
        <f t="shared" si="0"/>
        <v>0</v>
      </c>
      <c r="F33" s="37"/>
    </row>
    <row r="34" spans="1:6" x14ac:dyDescent="0.25">
      <c r="B34" s="134"/>
      <c r="C34" s="364"/>
      <c r="D34" s="364"/>
      <c r="E34" s="365">
        <f t="shared" si="0"/>
        <v>0</v>
      </c>
      <c r="F34" s="37"/>
    </row>
    <row r="35" spans="1:6" x14ac:dyDescent="0.25">
      <c r="B35" s="134"/>
      <c r="C35" s="364"/>
      <c r="D35" s="364"/>
      <c r="E35" s="365">
        <f t="shared" si="0"/>
        <v>0</v>
      </c>
      <c r="F35" s="37"/>
    </row>
    <row r="36" spans="1:6" x14ac:dyDescent="0.25">
      <c r="B36" s="134"/>
      <c r="C36" s="364"/>
      <c r="D36" s="364"/>
      <c r="E36" s="365">
        <f t="shared" si="0"/>
        <v>0</v>
      </c>
      <c r="F36" s="37"/>
    </row>
    <row r="37" spans="1:6" ht="15.75" thickBot="1" x14ac:dyDescent="0.3">
      <c r="B37" s="135" t="s">
        <v>3</v>
      </c>
      <c r="C37" s="393">
        <f>SUM(C4:C36)</f>
        <v>150</v>
      </c>
      <c r="D37" s="349">
        <f>SUM(D4:D36)</f>
        <v>0</v>
      </c>
      <c r="E37" s="398">
        <f t="shared" si="0"/>
        <v>150</v>
      </c>
      <c r="F37" s="37"/>
    </row>
    <row r="38" spans="1:6" ht="15.75" thickBot="1" x14ac:dyDescent="0.3">
      <c r="B38" s="105"/>
      <c r="C38" s="106"/>
      <c r="D38" s="106"/>
      <c r="E38" s="106"/>
      <c r="F38" s="37"/>
    </row>
    <row r="39" spans="1:6" x14ac:dyDescent="0.25">
      <c r="A39" s="184"/>
      <c r="B39" s="182"/>
      <c r="C39" s="182"/>
      <c r="D39" s="182"/>
      <c r="E39" s="182"/>
      <c r="F39" s="183"/>
    </row>
    <row r="40" spans="1:6" ht="18.75" x14ac:dyDescent="0.3">
      <c r="A40" s="185"/>
      <c r="B40" s="258" t="s">
        <v>230</v>
      </c>
      <c r="C40" s="3"/>
      <c r="D40" s="3"/>
      <c r="E40" s="3"/>
      <c r="F40" s="189"/>
    </row>
    <row r="41" spans="1:6" ht="11.25" customHeight="1" x14ac:dyDescent="0.25">
      <c r="A41" s="185"/>
      <c r="B41" s="4"/>
      <c r="C41" s="82" t="s">
        <v>84</v>
      </c>
      <c r="D41" s="82" t="s">
        <v>121</v>
      </c>
      <c r="E41" s="82" t="s">
        <v>13</v>
      </c>
      <c r="F41" s="189"/>
    </row>
    <row r="42" spans="1:6" x14ac:dyDescent="0.25">
      <c r="A42" s="185"/>
      <c r="B42" s="3" t="s">
        <v>193</v>
      </c>
      <c r="C42" s="371">
        <f>'Mbr Count FY1'!E30</f>
        <v>48.737499999999997</v>
      </c>
      <c r="D42" s="372">
        <v>15</v>
      </c>
      <c r="E42" s="372">
        <f>C42*D42</f>
        <v>731.0625</v>
      </c>
      <c r="F42" s="189"/>
    </row>
    <row r="43" spans="1:6" x14ac:dyDescent="0.25">
      <c r="A43" s="185"/>
      <c r="B43" s="351" t="s">
        <v>229</v>
      </c>
      <c r="C43" s="371">
        <f>C42</f>
        <v>48.737499999999997</v>
      </c>
      <c r="D43" s="373"/>
      <c r="E43" s="374">
        <f>C43*D43</f>
        <v>0</v>
      </c>
      <c r="F43" s="189"/>
    </row>
    <row r="44" spans="1:6" x14ac:dyDescent="0.25">
      <c r="A44" s="185"/>
      <c r="B44" s="3" t="s">
        <v>46</v>
      </c>
      <c r="C44" s="359">
        <v>15</v>
      </c>
      <c r="D44" s="373">
        <v>10</v>
      </c>
      <c r="E44" s="374">
        <f>C44*D44</f>
        <v>150</v>
      </c>
      <c r="F44" s="189"/>
    </row>
    <row r="45" spans="1:6" x14ac:dyDescent="0.25">
      <c r="A45" s="185"/>
      <c r="B45" s="3" t="s">
        <v>21</v>
      </c>
      <c r="C45" s="362"/>
      <c r="D45" s="362"/>
      <c r="E45" s="375"/>
      <c r="F45" s="189"/>
    </row>
    <row r="46" spans="1:6" x14ac:dyDescent="0.25">
      <c r="A46" s="185"/>
      <c r="B46" s="3"/>
      <c r="C46" s="362"/>
      <c r="D46" s="362"/>
      <c r="E46" s="374">
        <f>SUM(E42:E45)</f>
        <v>881.0625</v>
      </c>
      <c r="F46" s="189"/>
    </row>
    <row r="47" spans="1:6" x14ac:dyDescent="0.25">
      <c r="A47" s="185"/>
      <c r="B47" s="190"/>
      <c r="C47" s="190"/>
      <c r="D47" s="190"/>
      <c r="E47" s="190"/>
      <c r="F47" s="189"/>
    </row>
    <row r="48" spans="1:6" ht="18.75" x14ac:dyDescent="0.3">
      <c r="A48" s="185"/>
      <c r="B48" s="258" t="s">
        <v>164</v>
      </c>
      <c r="C48" s="3"/>
      <c r="D48" s="3"/>
      <c r="E48" s="3"/>
      <c r="F48" s="189"/>
    </row>
    <row r="49" spans="1:6" x14ac:dyDescent="0.25">
      <c r="A49" s="185"/>
      <c r="B49" s="4"/>
      <c r="C49" s="82" t="s">
        <v>84</v>
      </c>
      <c r="D49" s="82" t="s">
        <v>121</v>
      </c>
      <c r="E49" s="82" t="s">
        <v>13</v>
      </c>
      <c r="F49" s="189"/>
    </row>
    <row r="50" spans="1:6" x14ac:dyDescent="0.25">
      <c r="A50" s="185"/>
      <c r="B50" s="3" t="s">
        <v>192</v>
      </c>
      <c r="C50" s="402"/>
      <c r="D50" s="402"/>
      <c r="E50" s="403"/>
      <c r="F50" s="189"/>
    </row>
    <row r="51" spans="1:6" x14ac:dyDescent="0.25">
      <c r="A51" s="185"/>
      <c r="B51" s="351" t="s">
        <v>229</v>
      </c>
      <c r="C51" s="359"/>
      <c r="D51" s="360"/>
      <c r="E51" s="404"/>
      <c r="F51" s="189"/>
    </row>
    <row r="52" spans="1:6" x14ac:dyDescent="0.25">
      <c r="A52" s="185"/>
      <c r="B52" s="3" t="s">
        <v>46</v>
      </c>
      <c r="C52" s="359"/>
      <c r="D52" s="360"/>
      <c r="E52" s="404"/>
      <c r="F52" s="189"/>
    </row>
    <row r="53" spans="1:6" x14ac:dyDescent="0.25">
      <c r="A53" s="185"/>
      <c r="B53" s="3" t="s">
        <v>21</v>
      </c>
      <c r="C53" s="362"/>
      <c r="D53" s="362"/>
      <c r="E53" s="405"/>
      <c r="F53" s="189"/>
    </row>
    <row r="54" spans="1:6" x14ac:dyDescent="0.25">
      <c r="A54" s="185"/>
      <c r="B54" s="3"/>
      <c r="C54" s="362"/>
      <c r="D54" s="362"/>
      <c r="E54" s="404">
        <f>SUM(E51:E52)</f>
        <v>0</v>
      </c>
      <c r="F54" s="189"/>
    </row>
    <row r="55" spans="1:6" ht="15.75" thickBot="1" x14ac:dyDescent="0.3">
      <c r="A55" s="186"/>
      <c r="B55" s="187"/>
      <c r="C55" s="187"/>
      <c r="D55" s="187"/>
      <c r="E55" s="187"/>
      <c r="F55" s="188"/>
    </row>
  </sheetData>
  <mergeCells count="1">
    <mergeCell ref="B1:E1"/>
  </mergeCells>
  <pageMargins left="0.7" right="0.7" top="0.75" bottom="0.75" header="0.3" footer="0.3"/>
  <pageSetup scale="79"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tabColor theme="9" tint="-0.249977111117893"/>
    <pageSetUpPr fitToPage="1"/>
  </sheetPr>
  <dimension ref="A1:F53"/>
  <sheetViews>
    <sheetView topLeftCell="A19" zoomScaleNormal="100" workbookViewId="0">
      <selection activeCell="E35" sqref="E35"/>
    </sheetView>
  </sheetViews>
  <sheetFormatPr defaultRowHeight="15" x14ac:dyDescent="0.25"/>
  <cols>
    <col min="1" max="1" width="2.140625" customWidth="1"/>
    <col min="2" max="2" width="41.5703125" customWidth="1"/>
    <col min="3" max="3" width="18.7109375" customWidth="1"/>
    <col min="4" max="4" width="22.28515625" customWidth="1"/>
    <col min="5" max="5" width="23.42578125" customWidth="1"/>
    <col min="6" max="6" width="2.28515625" customWidth="1"/>
    <col min="7" max="7" width="14.28515625" bestFit="1" customWidth="1"/>
    <col min="8" max="8" width="10.85546875" bestFit="1" customWidth="1"/>
    <col min="9" max="9" width="11.28515625" bestFit="1" customWidth="1"/>
  </cols>
  <sheetData>
    <row r="1" spans="2:5" ht="46.5" customHeight="1" thickBot="1" x14ac:dyDescent="0.3">
      <c r="B1" s="481" t="s">
        <v>248</v>
      </c>
      <c r="C1" s="482"/>
      <c r="D1" s="482"/>
      <c r="E1" s="483"/>
    </row>
    <row r="2" spans="2:5" ht="18.75" customHeight="1" x14ac:dyDescent="0.3">
      <c r="B2" s="124" t="s">
        <v>162</v>
      </c>
      <c r="C2" s="103"/>
      <c r="D2" s="103"/>
      <c r="E2" s="140"/>
    </row>
    <row r="3" spans="2:5" s="1" customFormat="1" x14ac:dyDescent="0.25">
      <c r="B3" s="143" t="s">
        <v>5</v>
      </c>
      <c r="C3" s="86" t="s">
        <v>0</v>
      </c>
      <c r="D3" s="86" t="s">
        <v>1</v>
      </c>
      <c r="E3" s="144" t="s">
        <v>2</v>
      </c>
    </row>
    <row r="4" spans="2:5" s="1" customFormat="1" x14ac:dyDescent="0.25">
      <c r="B4" s="145" t="s">
        <v>105</v>
      </c>
      <c r="C4" s="376"/>
      <c r="D4" s="376"/>
      <c r="E4" s="377">
        <f>C4-D4</f>
        <v>0</v>
      </c>
    </row>
    <row r="5" spans="2:5" s="1" customFormat="1" x14ac:dyDescent="0.25">
      <c r="B5" s="145" t="s">
        <v>106</v>
      </c>
      <c r="C5" s="376"/>
      <c r="D5" s="376"/>
      <c r="E5" s="377">
        <f t="shared" ref="E5:E17" si="0">C5-D5</f>
        <v>0</v>
      </c>
    </row>
    <row r="6" spans="2:5" s="1" customFormat="1" x14ac:dyDescent="0.25">
      <c r="B6" s="145" t="s">
        <v>12</v>
      </c>
      <c r="C6" s="376"/>
      <c r="D6" s="376"/>
      <c r="E6" s="377">
        <f t="shared" si="0"/>
        <v>0</v>
      </c>
    </row>
    <row r="7" spans="2:5" s="1" customFormat="1" x14ac:dyDescent="0.25">
      <c r="B7" s="145" t="s">
        <v>100</v>
      </c>
      <c r="C7" s="376"/>
      <c r="D7" s="376"/>
      <c r="E7" s="377">
        <f t="shared" si="0"/>
        <v>0</v>
      </c>
    </row>
    <row r="8" spans="2:5" s="1" customFormat="1" x14ac:dyDescent="0.25">
      <c r="B8" s="145" t="s">
        <v>150</v>
      </c>
      <c r="C8" s="376"/>
      <c r="D8" s="376"/>
      <c r="E8" s="377">
        <f t="shared" si="0"/>
        <v>0</v>
      </c>
    </row>
    <row r="9" spans="2:5" s="1" customFormat="1" x14ac:dyDescent="0.25">
      <c r="B9" s="146" t="s">
        <v>15</v>
      </c>
      <c r="C9" s="378"/>
      <c r="D9" s="378"/>
      <c r="E9" s="379"/>
    </row>
    <row r="10" spans="2:5" s="1" customFormat="1" x14ac:dyDescent="0.25">
      <c r="B10" s="145" t="s">
        <v>16</v>
      </c>
      <c r="C10" s="380"/>
      <c r="D10" s="380"/>
      <c r="E10" s="377">
        <f t="shared" si="0"/>
        <v>0</v>
      </c>
    </row>
    <row r="11" spans="2:5" s="1" customFormat="1" x14ac:dyDescent="0.25">
      <c r="B11" s="145" t="s">
        <v>18</v>
      </c>
      <c r="C11" s="376"/>
      <c r="D11" s="376"/>
      <c r="E11" s="377">
        <f t="shared" si="0"/>
        <v>0</v>
      </c>
    </row>
    <row r="12" spans="2:5" s="1" customFormat="1" x14ac:dyDescent="0.25">
      <c r="B12" s="145" t="s">
        <v>156</v>
      </c>
      <c r="C12" s="376"/>
      <c r="D12" s="376"/>
      <c r="E12" s="377">
        <f t="shared" si="0"/>
        <v>0</v>
      </c>
    </row>
    <row r="13" spans="2:5" s="1" customFormat="1" x14ac:dyDescent="0.25">
      <c r="B13" s="145" t="s">
        <v>22</v>
      </c>
      <c r="C13" s="376"/>
      <c r="D13" s="376"/>
      <c r="E13" s="377">
        <f t="shared" si="0"/>
        <v>0</v>
      </c>
    </row>
    <row r="14" spans="2:5" s="1" customFormat="1" x14ac:dyDescent="0.25">
      <c r="B14" s="147" t="s">
        <v>94</v>
      </c>
      <c r="C14" s="376"/>
      <c r="D14" s="376"/>
      <c r="E14" s="377">
        <f t="shared" si="0"/>
        <v>0</v>
      </c>
    </row>
    <row r="15" spans="2:5" s="1" customFormat="1" x14ac:dyDescent="0.25">
      <c r="B15" s="145" t="s">
        <v>26</v>
      </c>
      <c r="C15" s="376"/>
      <c r="D15" s="376"/>
      <c r="E15" s="377">
        <f t="shared" si="0"/>
        <v>0</v>
      </c>
    </row>
    <row r="16" spans="2:5" s="1" customFormat="1" x14ac:dyDescent="0.25">
      <c r="B16" s="145" t="s">
        <v>97</v>
      </c>
      <c r="C16" s="376"/>
      <c r="D16" s="376"/>
      <c r="E16" s="377">
        <f t="shared" si="0"/>
        <v>0</v>
      </c>
    </row>
    <row r="17" spans="2:5" s="1" customFormat="1" x14ac:dyDescent="0.25">
      <c r="B17" s="148" t="s">
        <v>101</v>
      </c>
      <c r="C17" s="380"/>
      <c r="D17" s="380"/>
      <c r="E17" s="377">
        <f t="shared" si="0"/>
        <v>0</v>
      </c>
    </row>
    <row r="18" spans="2:5" s="1" customFormat="1" x14ac:dyDescent="0.25">
      <c r="B18" s="146" t="s">
        <v>6</v>
      </c>
      <c r="C18" s="378"/>
      <c r="D18" s="378"/>
      <c r="E18" s="379"/>
    </row>
    <row r="19" spans="2:5" s="1" customFormat="1" x14ac:dyDescent="0.25">
      <c r="B19" s="145" t="s">
        <v>8</v>
      </c>
      <c r="C19" s="376">
        <v>125</v>
      </c>
      <c r="D19" s="376"/>
      <c r="E19" s="381">
        <f>C19-D19</f>
        <v>125</v>
      </c>
    </row>
    <row r="20" spans="2:5" s="1" customFormat="1" x14ac:dyDescent="0.25">
      <c r="B20" s="145" t="s">
        <v>10</v>
      </c>
      <c r="C20" s="376">
        <v>50</v>
      </c>
      <c r="D20" s="376"/>
      <c r="E20" s="381">
        <f>C20-D20</f>
        <v>50</v>
      </c>
    </row>
    <row r="21" spans="2:5" s="1" customFormat="1" x14ac:dyDescent="0.25">
      <c r="B21" s="149" t="s">
        <v>95</v>
      </c>
      <c r="C21" s="376"/>
      <c r="D21" s="376"/>
      <c r="E21" s="381">
        <f t="shared" ref="E21:E34" si="1">C21-D21</f>
        <v>0</v>
      </c>
    </row>
    <row r="22" spans="2:5" s="1" customFormat="1" x14ac:dyDescent="0.25">
      <c r="B22" s="147" t="s">
        <v>14</v>
      </c>
      <c r="C22" s="380"/>
      <c r="D22" s="380"/>
      <c r="E22" s="381">
        <f t="shared" si="1"/>
        <v>0</v>
      </c>
    </row>
    <row r="23" spans="2:5" s="1" customFormat="1" x14ac:dyDescent="0.25">
      <c r="B23" s="145" t="s">
        <v>91</v>
      </c>
      <c r="C23" s="380"/>
      <c r="D23" s="380"/>
      <c r="E23" s="381">
        <f t="shared" si="1"/>
        <v>0</v>
      </c>
    </row>
    <row r="24" spans="2:5" s="1" customFormat="1" x14ac:dyDescent="0.25">
      <c r="B24" s="146" t="s">
        <v>23</v>
      </c>
      <c r="C24" s="378"/>
      <c r="D24" s="378"/>
      <c r="E24" s="379"/>
    </row>
    <row r="25" spans="2:5" s="1" customFormat="1" x14ac:dyDescent="0.25">
      <c r="B25" s="145" t="s">
        <v>98</v>
      </c>
      <c r="C25" s="376"/>
      <c r="D25" s="376"/>
      <c r="E25" s="381">
        <f t="shared" si="1"/>
        <v>0</v>
      </c>
    </row>
    <row r="26" spans="2:5" s="1" customFormat="1" x14ac:dyDescent="0.25">
      <c r="B26" s="145" t="s">
        <v>102</v>
      </c>
      <c r="C26" s="376"/>
      <c r="D26" s="376"/>
      <c r="E26" s="381">
        <f t="shared" si="1"/>
        <v>0</v>
      </c>
    </row>
    <row r="27" spans="2:5" s="1" customFormat="1" x14ac:dyDescent="0.25">
      <c r="B27" s="145" t="s">
        <v>25</v>
      </c>
      <c r="C27" s="376"/>
      <c r="D27" s="376"/>
      <c r="E27" s="381">
        <f t="shared" si="1"/>
        <v>0</v>
      </c>
    </row>
    <row r="28" spans="2:5" s="1" customFormat="1" x14ac:dyDescent="0.25">
      <c r="B28" s="145" t="s">
        <v>103</v>
      </c>
      <c r="C28" s="376"/>
      <c r="D28" s="376"/>
      <c r="E28" s="381"/>
    </row>
    <row r="29" spans="2:5" s="1" customFormat="1" x14ac:dyDescent="0.25">
      <c r="B29" s="146" t="s">
        <v>30</v>
      </c>
      <c r="C29" s="378"/>
      <c r="D29" s="378"/>
      <c r="E29" s="379"/>
    </row>
    <row r="30" spans="2:5" s="1" customFormat="1" x14ac:dyDescent="0.25">
      <c r="B30" s="145" t="s">
        <v>32</v>
      </c>
      <c r="C30" s="376"/>
      <c r="D30" s="376"/>
      <c r="E30" s="381">
        <f t="shared" si="1"/>
        <v>0</v>
      </c>
    </row>
    <row r="31" spans="2:5" x14ac:dyDescent="0.25">
      <c r="B31" s="145" t="s">
        <v>104</v>
      </c>
      <c r="C31" s="380"/>
      <c r="D31" s="380"/>
      <c r="E31" s="381">
        <f t="shared" si="1"/>
        <v>0</v>
      </c>
    </row>
    <row r="32" spans="2:5" x14ac:dyDescent="0.25">
      <c r="B32" s="145" t="s">
        <v>82</v>
      </c>
      <c r="C32" s="380"/>
      <c r="D32" s="380"/>
      <c r="E32" s="381">
        <f t="shared" si="1"/>
        <v>0</v>
      </c>
    </row>
    <row r="33" spans="1:6" x14ac:dyDescent="0.25">
      <c r="B33" s="145" t="s">
        <v>96</v>
      </c>
      <c r="C33" s="380"/>
      <c r="D33" s="380"/>
      <c r="E33" s="381">
        <f t="shared" si="1"/>
        <v>0</v>
      </c>
    </row>
    <row r="34" spans="1:6" x14ac:dyDescent="0.25">
      <c r="B34" s="150" t="s">
        <v>99</v>
      </c>
      <c r="C34" s="380"/>
      <c r="D34" s="380"/>
      <c r="E34" s="381">
        <f t="shared" si="1"/>
        <v>0</v>
      </c>
    </row>
    <row r="35" spans="1:6" ht="15.75" thickBot="1" x14ac:dyDescent="0.3">
      <c r="B35" s="151" t="s">
        <v>3</v>
      </c>
      <c r="C35" s="394">
        <f>SUM(C4:C34)</f>
        <v>175</v>
      </c>
      <c r="D35" s="350"/>
      <c r="E35" s="406">
        <f>SUM(E4:E34)</f>
        <v>175</v>
      </c>
    </row>
    <row r="36" spans="1:6" ht="15.75" thickBot="1" x14ac:dyDescent="0.3">
      <c r="B36" s="7"/>
      <c r="C36" s="107"/>
      <c r="D36" s="107"/>
      <c r="E36" s="108"/>
    </row>
    <row r="37" spans="1:6" ht="12.75" customHeight="1" x14ac:dyDescent="0.25">
      <c r="A37" s="184"/>
      <c r="B37" s="182"/>
      <c r="C37" s="182"/>
      <c r="D37" s="182"/>
      <c r="E37" s="182"/>
      <c r="F37" s="183"/>
    </row>
    <row r="38" spans="1:6" ht="16.5" customHeight="1" x14ac:dyDescent="0.25">
      <c r="A38" s="185"/>
      <c r="B38" s="257" t="s">
        <v>168</v>
      </c>
      <c r="C38" s="3"/>
      <c r="D38" s="3"/>
      <c r="E38" s="3"/>
      <c r="F38" s="189"/>
    </row>
    <row r="39" spans="1:6" x14ac:dyDescent="0.25">
      <c r="A39" s="185"/>
      <c r="B39" s="175" t="s">
        <v>125</v>
      </c>
      <c r="C39" s="176" t="s">
        <v>84</v>
      </c>
      <c r="D39" s="176" t="s">
        <v>121</v>
      </c>
      <c r="E39" s="176" t="s">
        <v>126</v>
      </c>
      <c r="F39" s="189"/>
    </row>
    <row r="40" spans="1:6" x14ac:dyDescent="0.25">
      <c r="A40" s="185"/>
      <c r="B40" s="3" t="s">
        <v>122</v>
      </c>
      <c r="C40" s="359">
        <v>25</v>
      </c>
      <c r="D40" s="374">
        <v>0</v>
      </c>
      <c r="E40" s="374">
        <f>C40*D40</f>
        <v>0</v>
      </c>
      <c r="F40" s="189"/>
    </row>
    <row r="41" spans="1:6" x14ac:dyDescent="0.25">
      <c r="A41" s="185"/>
      <c r="B41" s="3" t="s">
        <v>123</v>
      </c>
      <c r="C41" s="359">
        <v>55</v>
      </c>
      <c r="D41" s="374">
        <v>2</v>
      </c>
      <c r="E41" s="374">
        <f>C41*D41</f>
        <v>110</v>
      </c>
      <c r="F41" s="189"/>
    </row>
    <row r="42" spans="1:6" x14ac:dyDescent="0.25">
      <c r="A42" s="185"/>
      <c r="B42" s="3" t="s">
        <v>124</v>
      </c>
      <c r="C42" s="359">
        <v>35</v>
      </c>
      <c r="D42" s="374">
        <v>1</v>
      </c>
      <c r="E42" s="374">
        <f>C42*D42</f>
        <v>35</v>
      </c>
      <c r="F42" s="189"/>
    </row>
    <row r="43" spans="1:6" x14ac:dyDescent="0.25">
      <c r="A43" s="185"/>
      <c r="B43" s="3" t="s">
        <v>21</v>
      </c>
      <c r="C43" s="359"/>
      <c r="D43" s="374"/>
      <c r="E43" s="374"/>
      <c r="F43" s="189"/>
    </row>
    <row r="44" spans="1:6" x14ac:dyDescent="0.25">
      <c r="A44" s="185"/>
      <c r="B44" s="3" t="s">
        <v>3</v>
      </c>
      <c r="C44" s="219"/>
      <c r="D44" s="219"/>
      <c r="E44" s="174">
        <f>SUM(E40:E43)</f>
        <v>145</v>
      </c>
      <c r="F44" s="189"/>
    </row>
    <row r="45" spans="1:6" ht="12.75" customHeight="1" x14ac:dyDescent="0.25">
      <c r="A45" s="185"/>
      <c r="B45" s="190"/>
      <c r="C45" s="190"/>
      <c r="D45" s="190"/>
      <c r="E45" s="190"/>
      <c r="F45" s="189"/>
    </row>
    <row r="46" spans="1:6" ht="18.75" x14ac:dyDescent="0.25">
      <c r="A46" s="185"/>
      <c r="B46" s="257" t="s">
        <v>169</v>
      </c>
      <c r="C46" s="3"/>
      <c r="D46" s="3"/>
      <c r="E46" s="3"/>
      <c r="F46" s="189"/>
    </row>
    <row r="47" spans="1:6" x14ac:dyDescent="0.25">
      <c r="A47" s="185"/>
      <c r="B47" s="175" t="s">
        <v>125</v>
      </c>
      <c r="C47" s="176" t="s">
        <v>84</v>
      </c>
      <c r="D47" s="176" t="s">
        <v>121</v>
      </c>
      <c r="E47" s="176" t="s">
        <v>126</v>
      </c>
      <c r="F47" s="189"/>
    </row>
    <row r="48" spans="1:6" x14ac:dyDescent="0.25">
      <c r="A48" s="185"/>
      <c r="B48" s="3" t="s">
        <v>122</v>
      </c>
      <c r="C48" s="219"/>
      <c r="D48" s="174"/>
      <c r="E48" s="291"/>
      <c r="F48" s="189"/>
    </row>
    <row r="49" spans="1:6" x14ac:dyDescent="0.25">
      <c r="A49" s="185"/>
      <c r="B49" s="3" t="s">
        <v>123</v>
      </c>
      <c r="C49" s="219"/>
      <c r="D49" s="174"/>
      <c r="E49" s="291"/>
      <c r="F49" s="189"/>
    </row>
    <row r="50" spans="1:6" x14ac:dyDescent="0.25">
      <c r="A50" s="185"/>
      <c r="B50" s="3" t="s">
        <v>124</v>
      </c>
      <c r="C50" s="219"/>
      <c r="D50" s="174"/>
      <c r="E50" s="291"/>
      <c r="F50" s="189"/>
    </row>
    <row r="51" spans="1:6" x14ac:dyDescent="0.25">
      <c r="A51" s="185"/>
      <c r="B51" s="3" t="s">
        <v>21</v>
      </c>
      <c r="C51" s="219"/>
      <c r="D51" s="219"/>
      <c r="E51" s="292"/>
      <c r="F51" s="189"/>
    </row>
    <row r="52" spans="1:6" x14ac:dyDescent="0.25">
      <c r="A52" s="185"/>
      <c r="B52" s="3" t="s">
        <v>3</v>
      </c>
      <c r="C52" s="219"/>
      <c r="D52" s="219"/>
      <c r="E52" s="291">
        <f>SUM(E48:E51)</f>
        <v>0</v>
      </c>
      <c r="F52" s="189"/>
    </row>
    <row r="53" spans="1:6" ht="15.75" thickBot="1" x14ac:dyDescent="0.3">
      <c r="A53" s="186"/>
      <c r="B53" s="187"/>
      <c r="C53" s="187"/>
      <c r="D53" s="187"/>
      <c r="E53" s="187"/>
      <c r="F53" s="188"/>
    </row>
  </sheetData>
  <mergeCells count="1">
    <mergeCell ref="B1:E1"/>
  </mergeCells>
  <hyperlinks>
    <hyperlink ref="B17" r:id="rId1" xr:uid="{00000000-0004-0000-0600-000000000000}"/>
  </hyperlinks>
  <pageMargins left="0.7" right="0.7" top="0.75" bottom="0.75" header="0.3" footer="0.3"/>
  <pageSetup fitToHeight="0" orientation="landscape"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tabColor theme="9" tint="-0.249977111117893"/>
    <pageSetUpPr fitToPage="1"/>
  </sheetPr>
  <dimension ref="A1:F55"/>
  <sheetViews>
    <sheetView topLeftCell="A19" zoomScale="106" zoomScaleNormal="106" workbookViewId="0">
      <selection activeCell="D40" sqref="D40"/>
    </sheetView>
  </sheetViews>
  <sheetFormatPr defaultRowHeight="15" x14ac:dyDescent="0.25"/>
  <cols>
    <col min="1" max="1" width="3.140625" customWidth="1"/>
    <col min="2" max="2" width="41.5703125" customWidth="1"/>
    <col min="3" max="3" width="18.7109375" customWidth="1"/>
    <col min="4" max="4" width="22.28515625" customWidth="1"/>
    <col min="5" max="5" width="23.42578125" customWidth="1"/>
    <col min="6" max="6" width="2.85546875" customWidth="1"/>
    <col min="7" max="7" width="14.28515625" bestFit="1" customWidth="1"/>
    <col min="8" max="8" width="10.85546875" bestFit="1" customWidth="1"/>
    <col min="9" max="9" width="11.28515625" bestFit="1" customWidth="1"/>
  </cols>
  <sheetData>
    <row r="1" spans="2:5" ht="46.5" customHeight="1" thickBot="1" x14ac:dyDescent="0.3">
      <c r="B1" s="481" t="s">
        <v>249</v>
      </c>
      <c r="C1" s="482"/>
      <c r="D1" s="482"/>
      <c r="E1" s="483"/>
    </row>
    <row r="2" spans="2:5" ht="18.75" customHeight="1" x14ac:dyDescent="0.3">
      <c r="B2" s="124" t="s">
        <v>162</v>
      </c>
      <c r="C2" s="103"/>
      <c r="D2" s="103"/>
      <c r="E2" s="140"/>
    </row>
    <row r="3" spans="2:5" s="1" customFormat="1" x14ac:dyDescent="0.25">
      <c r="B3" s="315"/>
      <c r="C3" s="109" t="s">
        <v>0</v>
      </c>
      <c r="D3" s="109" t="s">
        <v>1</v>
      </c>
      <c r="E3" s="152" t="s">
        <v>2</v>
      </c>
    </row>
    <row r="4" spans="2:5" s="1" customFormat="1" x14ac:dyDescent="0.25">
      <c r="B4" s="153" t="s">
        <v>105</v>
      </c>
      <c r="C4" s="376"/>
      <c r="D4" s="376"/>
      <c r="E4" s="377">
        <f>C4-D4</f>
        <v>0</v>
      </c>
    </row>
    <row r="5" spans="2:5" s="1" customFormat="1" x14ac:dyDescent="0.25">
      <c r="B5" s="153" t="s">
        <v>106</v>
      </c>
      <c r="C5" s="376"/>
      <c r="D5" s="376"/>
      <c r="E5" s="377">
        <f t="shared" ref="E5:E17" si="0">C5-D5</f>
        <v>0</v>
      </c>
    </row>
    <row r="6" spans="2:5" s="1" customFormat="1" x14ac:dyDescent="0.25">
      <c r="B6" s="153" t="s">
        <v>12</v>
      </c>
      <c r="C6" s="376"/>
      <c r="D6" s="376"/>
      <c r="E6" s="377">
        <f t="shared" si="0"/>
        <v>0</v>
      </c>
    </row>
    <row r="7" spans="2:5" s="1" customFormat="1" x14ac:dyDescent="0.25">
      <c r="B7" s="153" t="s">
        <v>100</v>
      </c>
      <c r="C7" s="376"/>
      <c r="D7" s="376"/>
      <c r="E7" s="377">
        <f t="shared" si="0"/>
        <v>0</v>
      </c>
    </row>
    <row r="8" spans="2:5" s="1" customFormat="1" x14ac:dyDescent="0.25">
      <c r="B8" s="153" t="s">
        <v>150</v>
      </c>
      <c r="C8" s="376"/>
      <c r="D8" s="376"/>
      <c r="E8" s="377">
        <f t="shared" si="0"/>
        <v>0</v>
      </c>
    </row>
    <row r="9" spans="2:5" s="1" customFormat="1" x14ac:dyDescent="0.25">
      <c r="B9" s="143" t="s">
        <v>15</v>
      </c>
      <c r="C9" s="382"/>
      <c r="D9" s="382"/>
      <c r="E9" s="383"/>
    </row>
    <row r="10" spans="2:5" s="1" customFormat="1" x14ac:dyDescent="0.25">
      <c r="B10" s="153" t="s">
        <v>16</v>
      </c>
      <c r="C10" s="380"/>
      <c r="D10" s="380"/>
      <c r="E10" s="377">
        <f t="shared" si="0"/>
        <v>0</v>
      </c>
    </row>
    <row r="11" spans="2:5" s="1" customFormat="1" x14ac:dyDescent="0.25">
      <c r="B11" s="153" t="s">
        <v>18</v>
      </c>
      <c r="C11" s="376"/>
      <c r="D11" s="376"/>
      <c r="E11" s="377">
        <f t="shared" si="0"/>
        <v>0</v>
      </c>
    </row>
    <row r="12" spans="2:5" s="1" customFormat="1" x14ac:dyDescent="0.25">
      <c r="B12" s="153" t="s">
        <v>156</v>
      </c>
      <c r="C12" s="376"/>
      <c r="D12" s="376"/>
      <c r="E12" s="377">
        <f t="shared" si="0"/>
        <v>0</v>
      </c>
    </row>
    <row r="13" spans="2:5" s="1" customFormat="1" x14ac:dyDescent="0.25">
      <c r="B13" s="153" t="s">
        <v>22</v>
      </c>
      <c r="C13" s="376"/>
      <c r="D13" s="376"/>
      <c r="E13" s="377">
        <f t="shared" si="0"/>
        <v>0</v>
      </c>
    </row>
    <row r="14" spans="2:5" s="1" customFormat="1" x14ac:dyDescent="0.25">
      <c r="B14" s="154" t="s">
        <v>94</v>
      </c>
      <c r="C14" s="384"/>
      <c r="D14" s="384"/>
      <c r="E14" s="385">
        <f t="shared" si="0"/>
        <v>0</v>
      </c>
    </row>
    <row r="15" spans="2:5" s="1" customFormat="1" x14ac:dyDescent="0.25">
      <c r="B15" s="153" t="s">
        <v>26</v>
      </c>
      <c r="C15" s="376"/>
      <c r="D15" s="376"/>
      <c r="E15" s="377">
        <f t="shared" si="0"/>
        <v>0</v>
      </c>
    </row>
    <row r="16" spans="2:5" s="1" customFormat="1" x14ac:dyDescent="0.25">
      <c r="B16" s="153" t="s">
        <v>97</v>
      </c>
      <c r="C16" s="376"/>
      <c r="D16" s="376"/>
      <c r="E16" s="377">
        <f t="shared" si="0"/>
        <v>0</v>
      </c>
    </row>
    <row r="17" spans="2:5" s="1" customFormat="1" x14ac:dyDescent="0.25">
      <c r="B17" s="153" t="s">
        <v>101</v>
      </c>
      <c r="C17" s="380"/>
      <c r="D17" s="380"/>
      <c r="E17" s="377">
        <f t="shared" si="0"/>
        <v>0</v>
      </c>
    </row>
    <row r="18" spans="2:5" s="1" customFormat="1" x14ac:dyDescent="0.25">
      <c r="B18" s="143" t="s">
        <v>6</v>
      </c>
      <c r="C18" s="382"/>
      <c r="D18" s="382"/>
      <c r="E18" s="383"/>
    </row>
    <row r="19" spans="2:5" s="1" customFormat="1" x14ac:dyDescent="0.25">
      <c r="B19" s="153" t="s">
        <v>8</v>
      </c>
      <c r="C19" s="376"/>
      <c r="D19" s="376"/>
      <c r="E19" s="381">
        <f>C19-D19</f>
        <v>0</v>
      </c>
    </row>
    <row r="20" spans="2:5" s="1" customFormat="1" x14ac:dyDescent="0.25">
      <c r="B20" s="153" t="s">
        <v>10</v>
      </c>
      <c r="C20" s="376"/>
      <c r="D20" s="376"/>
      <c r="E20" s="381">
        <f>C20-D20</f>
        <v>0</v>
      </c>
    </row>
    <row r="21" spans="2:5" s="1" customFormat="1" x14ac:dyDescent="0.25">
      <c r="B21" s="155" t="s">
        <v>95</v>
      </c>
      <c r="C21" s="376"/>
      <c r="D21" s="376"/>
      <c r="E21" s="381">
        <f t="shared" ref="E21:E34" si="1">C21-D21</f>
        <v>0</v>
      </c>
    </row>
    <row r="22" spans="2:5" s="1" customFormat="1" x14ac:dyDescent="0.25">
      <c r="B22" s="154" t="s">
        <v>14</v>
      </c>
      <c r="C22" s="386"/>
      <c r="D22" s="386"/>
      <c r="E22" s="387">
        <f t="shared" si="1"/>
        <v>0</v>
      </c>
    </row>
    <row r="23" spans="2:5" s="1" customFormat="1" x14ac:dyDescent="0.25">
      <c r="B23" s="153" t="s">
        <v>91</v>
      </c>
      <c r="C23" s="380"/>
      <c r="D23" s="380"/>
      <c r="E23" s="381">
        <f t="shared" si="1"/>
        <v>0</v>
      </c>
    </row>
    <row r="24" spans="2:5" s="1" customFormat="1" x14ac:dyDescent="0.25">
      <c r="B24" s="143" t="s">
        <v>23</v>
      </c>
      <c r="C24" s="382"/>
      <c r="D24" s="382"/>
      <c r="E24" s="383"/>
    </row>
    <row r="25" spans="2:5" s="1" customFormat="1" x14ac:dyDescent="0.25">
      <c r="B25" s="153" t="s">
        <v>98</v>
      </c>
      <c r="C25" s="376">
        <v>100</v>
      </c>
      <c r="D25" s="376"/>
      <c r="E25" s="381">
        <f t="shared" si="1"/>
        <v>100</v>
      </c>
    </row>
    <row r="26" spans="2:5" s="1" customFormat="1" x14ac:dyDescent="0.25">
      <c r="B26" s="153" t="s">
        <v>102</v>
      </c>
      <c r="C26" s="376"/>
      <c r="D26" s="376"/>
      <c r="E26" s="381">
        <f t="shared" si="1"/>
        <v>0</v>
      </c>
    </row>
    <row r="27" spans="2:5" s="1" customFormat="1" x14ac:dyDescent="0.25">
      <c r="B27" s="153" t="s">
        <v>25</v>
      </c>
      <c r="C27" s="376"/>
      <c r="D27" s="376"/>
      <c r="E27" s="381">
        <f t="shared" si="1"/>
        <v>0</v>
      </c>
    </row>
    <row r="28" spans="2:5" s="1" customFormat="1" x14ac:dyDescent="0.25">
      <c r="B28" s="153" t="s">
        <v>113</v>
      </c>
      <c r="C28" s="376"/>
      <c r="D28" s="376"/>
      <c r="E28" s="381"/>
    </row>
    <row r="29" spans="2:5" s="1" customFormat="1" x14ac:dyDescent="0.25">
      <c r="B29" s="143" t="s">
        <v>30</v>
      </c>
      <c r="C29" s="382"/>
      <c r="D29" s="382"/>
      <c r="E29" s="383"/>
    </row>
    <row r="30" spans="2:5" s="1" customFormat="1" x14ac:dyDescent="0.25">
      <c r="B30" s="153" t="s">
        <v>32</v>
      </c>
      <c r="C30" s="376"/>
      <c r="D30" s="376"/>
      <c r="E30" s="381">
        <f t="shared" si="1"/>
        <v>0</v>
      </c>
    </row>
    <row r="31" spans="2:5" x14ac:dyDescent="0.25">
      <c r="B31" s="153" t="s">
        <v>104</v>
      </c>
      <c r="C31" s="380"/>
      <c r="D31" s="380"/>
      <c r="E31" s="381">
        <f t="shared" si="1"/>
        <v>0</v>
      </c>
    </row>
    <row r="32" spans="2:5" x14ac:dyDescent="0.25">
      <c r="B32" s="153" t="s">
        <v>82</v>
      </c>
      <c r="C32" s="380"/>
      <c r="D32" s="380"/>
      <c r="E32" s="381">
        <f t="shared" si="1"/>
        <v>0</v>
      </c>
    </row>
    <row r="33" spans="1:6" x14ac:dyDescent="0.25">
      <c r="B33" s="153" t="s">
        <v>96</v>
      </c>
      <c r="C33" s="380"/>
      <c r="D33" s="380"/>
      <c r="E33" s="381">
        <f t="shared" si="1"/>
        <v>0</v>
      </c>
    </row>
    <row r="34" spans="1:6" x14ac:dyDescent="0.25">
      <c r="B34" s="156" t="s">
        <v>99</v>
      </c>
      <c r="C34" s="380"/>
      <c r="D34" s="380"/>
      <c r="E34" s="381">
        <f t="shared" si="1"/>
        <v>0</v>
      </c>
    </row>
    <row r="35" spans="1:6" ht="15.75" thickBot="1" x14ac:dyDescent="0.3">
      <c r="B35" s="157" t="s">
        <v>3</v>
      </c>
      <c r="C35" s="395">
        <f>SUM(C4:C34)</f>
        <v>100</v>
      </c>
      <c r="D35" s="395">
        <f>SUM(D4:D34)</f>
        <v>0</v>
      </c>
      <c r="E35" s="396">
        <f>SUM(E4:E34)</f>
        <v>100</v>
      </c>
    </row>
    <row r="36" spans="1:6" ht="15.75" thickBot="1" x14ac:dyDescent="0.3">
      <c r="B36" s="110"/>
      <c r="C36" s="111"/>
      <c r="D36" s="111"/>
      <c r="E36" s="112"/>
    </row>
    <row r="37" spans="1:6" x14ac:dyDescent="0.25">
      <c r="A37" s="184"/>
      <c r="B37" s="192"/>
      <c r="C37" s="192"/>
      <c r="D37" s="192"/>
      <c r="E37" s="192"/>
      <c r="F37" s="183"/>
    </row>
    <row r="38" spans="1:6" ht="18.75" x14ac:dyDescent="0.3">
      <c r="A38" s="185"/>
      <c r="B38" s="259" t="s">
        <v>170</v>
      </c>
      <c r="C38" s="3"/>
      <c r="D38" s="3"/>
      <c r="E38" s="3"/>
      <c r="F38" s="189"/>
    </row>
    <row r="39" spans="1:6" x14ac:dyDescent="0.25">
      <c r="A39" s="185"/>
      <c r="B39" s="175" t="s">
        <v>125</v>
      </c>
      <c r="C39" s="176" t="s">
        <v>84</v>
      </c>
      <c r="D39" s="176" t="s">
        <v>121</v>
      </c>
      <c r="E39" s="260" t="s">
        <v>126</v>
      </c>
      <c r="F39" s="189"/>
    </row>
    <row r="40" spans="1:6" x14ac:dyDescent="0.25">
      <c r="A40" s="185"/>
      <c r="B40" s="3" t="s">
        <v>122</v>
      </c>
      <c r="C40" s="359">
        <v>75</v>
      </c>
      <c r="D40" s="374">
        <v>5</v>
      </c>
      <c r="E40" s="374">
        <f>C40*D40</f>
        <v>375</v>
      </c>
      <c r="F40" s="189"/>
    </row>
    <row r="41" spans="1:6" x14ac:dyDescent="0.25">
      <c r="A41" s="185"/>
      <c r="B41" s="3" t="s">
        <v>123</v>
      </c>
      <c r="C41" s="359">
        <v>0</v>
      </c>
      <c r="D41" s="374">
        <v>2</v>
      </c>
      <c r="E41" s="374">
        <f>C41*D41</f>
        <v>0</v>
      </c>
      <c r="F41" s="189"/>
    </row>
    <row r="42" spans="1:6" x14ac:dyDescent="0.25">
      <c r="A42" s="185"/>
      <c r="B42" s="3" t="s">
        <v>124</v>
      </c>
      <c r="C42" s="359">
        <v>0</v>
      </c>
      <c r="D42" s="374">
        <v>1</v>
      </c>
      <c r="E42" s="374">
        <f>C42*D42</f>
        <v>0</v>
      </c>
      <c r="F42" s="189"/>
    </row>
    <row r="43" spans="1:6" x14ac:dyDescent="0.25">
      <c r="A43" s="185"/>
      <c r="B43" s="3" t="s">
        <v>21</v>
      </c>
      <c r="C43" s="359"/>
      <c r="D43" s="374"/>
      <c r="E43" s="374"/>
      <c r="F43" s="189"/>
    </row>
    <row r="44" spans="1:6" x14ac:dyDescent="0.25">
      <c r="A44" s="185"/>
      <c r="B44" s="2"/>
      <c r="C44" s="359"/>
      <c r="D44" s="359"/>
      <c r="E44" s="359"/>
      <c r="F44" s="189"/>
    </row>
    <row r="45" spans="1:6" x14ac:dyDescent="0.25">
      <c r="A45" s="185"/>
      <c r="B45" s="3" t="s">
        <v>3</v>
      </c>
      <c r="C45" s="359"/>
      <c r="D45" s="359"/>
      <c r="E45" s="374">
        <f>SUM(E40:E44)</f>
        <v>375</v>
      </c>
      <c r="F45" s="189"/>
    </row>
    <row r="46" spans="1:6" x14ac:dyDescent="0.25">
      <c r="A46" s="185"/>
      <c r="B46" s="190"/>
      <c r="C46" s="190"/>
      <c r="D46" s="190"/>
      <c r="E46" s="190"/>
      <c r="F46" s="189"/>
    </row>
    <row r="47" spans="1:6" ht="18.75" x14ac:dyDescent="0.3">
      <c r="A47" s="185"/>
      <c r="B47" s="259" t="s">
        <v>171</v>
      </c>
      <c r="C47" s="3"/>
      <c r="D47" s="3"/>
      <c r="E47" s="3"/>
      <c r="F47" s="189"/>
    </row>
    <row r="48" spans="1:6" x14ac:dyDescent="0.25">
      <c r="A48" s="185"/>
      <c r="B48" s="175" t="s">
        <v>125</v>
      </c>
      <c r="C48" s="176" t="s">
        <v>84</v>
      </c>
      <c r="D48" s="176" t="s">
        <v>121</v>
      </c>
      <c r="E48" s="260" t="s">
        <v>126</v>
      </c>
      <c r="F48" s="189"/>
    </row>
    <row r="49" spans="1:6" x14ac:dyDescent="0.25">
      <c r="A49" s="185"/>
      <c r="B49" s="3" t="s">
        <v>122</v>
      </c>
      <c r="C49" s="359"/>
      <c r="D49" s="374"/>
      <c r="E49" s="374">
        <f>C49*D49</f>
        <v>0</v>
      </c>
      <c r="F49" s="189"/>
    </row>
    <row r="50" spans="1:6" x14ac:dyDescent="0.25">
      <c r="A50" s="185"/>
      <c r="B50" s="3" t="s">
        <v>123</v>
      </c>
      <c r="C50" s="359"/>
      <c r="D50" s="374"/>
      <c r="E50" s="374">
        <f>C50*D50</f>
        <v>0</v>
      </c>
      <c r="F50" s="189"/>
    </row>
    <row r="51" spans="1:6" x14ac:dyDescent="0.25">
      <c r="A51" s="185"/>
      <c r="B51" s="3" t="s">
        <v>124</v>
      </c>
      <c r="C51" s="359"/>
      <c r="D51" s="374"/>
      <c r="E51" s="374">
        <f>C51*D51</f>
        <v>0</v>
      </c>
      <c r="F51" s="189"/>
    </row>
    <row r="52" spans="1:6" x14ac:dyDescent="0.25">
      <c r="A52" s="185"/>
      <c r="B52" s="3" t="s">
        <v>21</v>
      </c>
      <c r="C52" s="359"/>
      <c r="D52" s="374"/>
      <c r="E52" s="374"/>
      <c r="F52" s="189"/>
    </row>
    <row r="53" spans="1:6" x14ac:dyDescent="0.25">
      <c r="A53" s="185"/>
      <c r="B53" s="3"/>
      <c r="C53" s="359"/>
      <c r="D53" s="359"/>
      <c r="E53" s="359"/>
      <c r="F53" s="189"/>
    </row>
    <row r="54" spans="1:6" x14ac:dyDescent="0.25">
      <c r="A54" s="185"/>
      <c r="B54" s="3" t="s">
        <v>3</v>
      </c>
      <c r="C54" s="219"/>
      <c r="D54" s="219"/>
      <c r="E54" s="291">
        <f>SUM(E49:E53)</f>
        <v>0</v>
      </c>
      <c r="F54" s="189"/>
    </row>
    <row r="55" spans="1:6" ht="15.75" thickBot="1" x14ac:dyDescent="0.3">
      <c r="A55" s="186"/>
      <c r="B55" s="187"/>
      <c r="C55" s="187"/>
      <c r="D55" s="187"/>
      <c r="E55" s="187"/>
      <c r="F55" s="188"/>
    </row>
  </sheetData>
  <mergeCells count="1">
    <mergeCell ref="B1:E1"/>
  </mergeCells>
  <pageMargins left="0.7" right="0.7" top="0.75" bottom="0.75" header="0.3" footer="0.3"/>
  <pageSetup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8578B8695DE6B47A29D22E6A7E9664C" ma:contentTypeVersion="10" ma:contentTypeDescription="Create a new document." ma:contentTypeScope="" ma:versionID="2c4675c25bb35f7cf66fee5d4f4c68c7">
  <xsd:schema xmlns:xsd="http://www.w3.org/2001/XMLSchema" xmlns:xs="http://www.w3.org/2001/XMLSchema" xmlns:p="http://schemas.microsoft.com/office/2006/metadata/properties" xmlns:ns2="5f3d93bd-78ae-4ff4-9433-07cdd4048d60" xmlns:ns3="9c6b255d-6408-4cbe-8cff-eb7b66680c51" targetNamespace="http://schemas.microsoft.com/office/2006/metadata/properties" ma:root="true" ma:fieldsID="2f5f98622522a1007e8a3097e57e9663" ns2:_="" ns3:_="">
    <xsd:import namespace="5f3d93bd-78ae-4ff4-9433-07cdd4048d60"/>
    <xsd:import namespace="9c6b255d-6408-4cbe-8cff-eb7b66680c51"/>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f3d93bd-78ae-4ff4-9433-07cdd4048d60"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c6b255d-6408-4cbe-8cff-eb7b66680c51" elementFormDefault="qualified">
    <xsd:import namespace="http://schemas.microsoft.com/office/2006/documentManagement/types"/>
    <xsd:import namespace="http://schemas.microsoft.com/office/infopath/2007/PartnerControls"/>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7"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3837719-1E06-463C-B18D-0406CE90487D}">
  <ds:schemaRefs>
    <ds:schemaRef ds:uri="5f3d93bd-78ae-4ff4-9433-07cdd4048d60"/>
    <ds:schemaRef ds:uri="http://purl.org/dc/terms/"/>
    <ds:schemaRef ds:uri="http://schemas.openxmlformats.org/package/2006/metadata/core-properties"/>
    <ds:schemaRef ds:uri="http://schemas.microsoft.com/office/2006/documentManagement/types"/>
    <ds:schemaRef ds:uri="http://purl.org/dc/dcmitype/"/>
    <ds:schemaRef ds:uri="http://schemas.microsoft.com/office/infopath/2007/PartnerControls"/>
    <ds:schemaRef ds:uri="http://purl.org/dc/elements/1.1/"/>
    <ds:schemaRef ds:uri="http://schemas.microsoft.com/office/2006/metadata/properties"/>
    <ds:schemaRef ds:uri="9c6b255d-6408-4cbe-8cff-eb7b66680c51"/>
    <ds:schemaRef ds:uri="http://www.w3.org/XML/1998/namespace"/>
  </ds:schemaRefs>
</ds:datastoreItem>
</file>

<file path=customXml/itemProps2.xml><?xml version="1.0" encoding="utf-8"?>
<ds:datastoreItem xmlns:ds="http://schemas.openxmlformats.org/officeDocument/2006/customXml" ds:itemID="{00FCABF4-5F47-427C-B69B-91399AC235D4}">
  <ds:schemaRefs>
    <ds:schemaRef ds:uri="http://schemas.microsoft.com/sharepoint/v3/contenttype/forms"/>
  </ds:schemaRefs>
</ds:datastoreItem>
</file>

<file path=customXml/itemProps3.xml><?xml version="1.0" encoding="utf-8"?>
<ds:datastoreItem xmlns:ds="http://schemas.openxmlformats.org/officeDocument/2006/customXml" ds:itemID="{B0349E14-1D1F-4B44-815C-798DB5B5DAD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f3d93bd-78ae-4ff4-9433-07cdd4048d60"/>
    <ds:schemaRef ds:uri="9c6b255d-6408-4cbe-8cff-eb7b66680c5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List of goals</vt:lpstr>
      <vt:lpstr>Yr 1 Action Plan</vt:lpstr>
      <vt:lpstr>Mbr Count FY1</vt:lpstr>
      <vt:lpstr>Program #1</vt:lpstr>
      <vt:lpstr>Program #2</vt:lpstr>
      <vt:lpstr>Annual Business Mtg</vt:lpstr>
      <vt:lpstr>Induction Worksheet</vt:lpstr>
      <vt:lpstr>Fundraising #1</vt:lpstr>
      <vt:lpstr>Fundraising #2</vt:lpstr>
      <vt:lpstr>BC</vt:lpstr>
      <vt:lpstr>Dues Calulator</vt:lpstr>
      <vt:lpstr>YR 1 Expense &amp; Income</vt:lpstr>
      <vt:lpstr>12Month Expense-Income Workshee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DeShawn Easley</dc:creator>
  <cp:keywords/>
  <dc:description/>
  <cp:lastModifiedBy>DeShawn Easley</cp:lastModifiedBy>
  <cp:revision/>
  <cp:lastPrinted>2018-11-09T19:58:32Z</cp:lastPrinted>
  <dcterms:created xsi:type="dcterms:W3CDTF">2016-01-26T17:24:49Z</dcterms:created>
  <dcterms:modified xsi:type="dcterms:W3CDTF">2018-12-13T13:33:01Z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0x01010008578B8695DE6B47A29D22E6A7E9664C</vt:lpwstr>
  </property>
</Properties>
</file>